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P:\01 SALES FOLDER\3CATALOG DETAILS\2020\20-14 2Day Sale\POs\"/>
    </mc:Choice>
  </mc:AlternateContent>
  <xr:revisionPtr revIDLastSave="0" documentId="13_ncr:1_{FF4D43E1-3FF7-4242-986A-761AD95389F1}" xr6:coauthVersionLast="45" xr6:coauthVersionMax="45" xr10:uidLastSave="{00000000-0000-0000-0000-000000000000}"/>
  <bookViews>
    <workbookView xWindow="-25320" yWindow="-120" windowWidth="25440" windowHeight="15390" xr2:uid="{00000000-000D-0000-FFFF-FFFF00000000}"/>
  </bookViews>
  <sheets>
    <sheet name="B&amp;H" sheetId="2" r:id="rId1"/>
    <sheet name="Baker" sheetId="73" r:id="rId2"/>
    <sheet name="Capitol" sheetId="9" r:id="rId3"/>
    <sheet name="HCCP" sheetId="74" r:id="rId4"/>
    <sheet name="Tyndale" sheetId="71" r:id="rId5"/>
  </sheets>
  <externalReferences>
    <externalReference r:id="rId6"/>
  </externalReferences>
  <definedNames>
    <definedName name="__________________________________key2" localSheetId="1" hidden="1">#REF!</definedName>
    <definedName name="__________________________________key2" localSheetId="3" hidden="1">#REF!</definedName>
    <definedName name="__________________________________key2" hidden="1">#REF!</definedName>
    <definedName name="_________________________________key2" localSheetId="1" hidden="1">#REF!</definedName>
    <definedName name="_________________________________key2" hidden="1">#REF!</definedName>
    <definedName name="_________________________________key3" localSheetId="1"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xlnm._FilterDatabase" localSheetId="4" hidden="1">Tyndale!$A$12:$M$70</definedName>
    <definedName name="_Key1" localSheetId="1" hidden="1">#REF!</definedName>
    <definedName name="_Key1" localSheetId="3" hidden="1">#REF!</definedName>
    <definedName name="_Key1" hidden="1">#REF!</definedName>
    <definedName name="_Key2" localSheetId="1" hidden="1">#REF!</definedName>
    <definedName name="_Key2" hidden="1">#REF!</definedName>
    <definedName name="_key3" hidden="1">#REF!</definedName>
    <definedName name="_nyp2" hidden="1">#REF!</definedName>
    <definedName name="_Order1" hidden="1">255</definedName>
    <definedName name="_Order2" hidden="1">255</definedName>
    <definedName name="_Sort" localSheetId="1" hidden="1">#REF!</definedName>
    <definedName name="_Sort" hidden="1">#REF!</definedName>
    <definedName name="advent" localSheetId="1">#REF!</definedName>
    <definedName name="advent">#REF!</definedName>
    <definedName name="fff" localSheetId="1">#REF!</definedName>
    <definedName name="fff">#REF!</definedName>
    <definedName name="inventory">#REF!</definedName>
    <definedName name="janines">#REF!</definedName>
    <definedName name="keysub" hidden="1">#REF!</definedName>
    <definedName name="keysub2" hidden="1">#REF!</definedName>
    <definedName name="planner">#REF!</definedName>
    <definedName name="_xlnm.Print_Area" localSheetId="3">HCCP!$A$1:$G$37</definedName>
    <definedName name="_xlnm.Print_Area" localSheetId="4">Tyndale!$A$1:$L$82</definedName>
    <definedName name="_xlnm.Print_Titles" localSheetId="0">'B&amp;H'!$1:$24</definedName>
    <definedName name="_xlnm.Print_Titles" localSheetId="4">Tyndale!$1:$12</definedName>
    <definedName name="query" localSheetId="1">#REF!</definedName>
    <definedName name="query" localSheetId="3">#REF!</definedName>
    <definedName name="query">#REF!</definedName>
    <definedName name="sales" localSheetId="1">#REF!</definedName>
    <definedName name="sales" localSheetId="3">#REF!</definedName>
    <definedName name="sales">#REF!</definedName>
    <definedName name="series" localSheetId="1">#REF!</definedName>
    <definedName name="series" localSheetId="3">#REF!</definedName>
    <definedName name="series">#REF!</definedName>
    <definedName name="sub" hidden="1">#REF!</definedName>
    <definedName name="test" hidden="1">#REF!</definedName>
    <definedName name="vida">#REF!</definedName>
    <definedName name="wrn.YS._.YTD._.Net._.Sales." localSheetId="1" hidden="1">{#N/A,#N/A,TRUE,"YS YTD Net Sales"}</definedName>
    <definedName name="wrn.YS._.YTD._.Net._.Sales." localSheetId="3" hidden="1">{#N/A,#N/A,TRUE,"YS YTD Net Sales"}</definedName>
    <definedName name="wrn.YS._.YTD._.Net._.Sales." hidden="1">{#N/A,#N/A,TRUE,"YS YTD Net Sales"}</definedName>
    <definedName name="wrn.YS._.YTD._.Pack._.Sales." localSheetId="1" hidden="1">{#N/A,#N/A,TRUE,"YS Pack Sales"}</definedName>
    <definedName name="wrn.YS._.YTD._.Pack._.Sales." localSheetId="3" hidden="1">{#N/A,#N/A,TRUE,"YS Pack Sales"}</definedName>
    <definedName name="wrn.YS._.YTD._.Pack._.Sales." hidden="1">{#N/A,#N/A,TRUE,"YS Pack Sales"}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74" l="1"/>
  <c r="A35" i="74"/>
  <c r="A34" i="74"/>
  <c r="A33" i="74"/>
  <c r="A32" i="74"/>
  <c r="K30" i="74"/>
  <c r="J30" i="74"/>
  <c r="I30" i="74"/>
  <c r="K29" i="74"/>
  <c r="J29" i="74"/>
  <c r="I29" i="74"/>
  <c r="K28" i="74"/>
  <c r="J28" i="74"/>
  <c r="I28" i="74"/>
  <c r="K27" i="74"/>
  <c r="J27" i="74"/>
  <c r="I27" i="74"/>
  <c r="K26" i="74"/>
  <c r="J26" i="74"/>
  <c r="I26" i="74"/>
  <c r="K25" i="74"/>
  <c r="J25" i="74"/>
  <c r="I25" i="74"/>
  <c r="K24" i="74"/>
  <c r="J24" i="74"/>
  <c r="I24" i="74"/>
  <c r="K23" i="74"/>
  <c r="J23" i="74"/>
  <c r="I23" i="74"/>
  <c r="K22" i="74"/>
  <c r="J22" i="74"/>
  <c r="I22" i="74"/>
  <c r="K21" i="74"/>
  <c r="J21" i="74"/>
  <c r="I21" i="74"/>
  <c r="K20" i="74"/>
  <c r="J20" i="74"/>
  <c r="I20" i="74"/>
  <c r="K19" i="74"/>
  <c r="J19" i="74"/>
  <c r="I19" i="74"/>
  <c r="K18" i="74"/>
  <c r="J18" i="74"/>
  <c r="I18" i="74"/>
  <c r="K17" i="74"/>
  <c r="J17" i="74"/>
  <c r="I17" i="74"/>
  <c r="K16" i="74"/>
  <c r="J16" i="74"/>
  <c r="I16" i="74"/>
  <c r="K15" i="74"/>
  <c r="J15" i="74"/>
  <c r="I15" i="74"/>
  <c r="K14" i="74"/>
  <c r="J14" i="74"/>
  <c r="I14" i="74"/>
  <c r="K13" i="74"/>
  <c r="C37" i="74" s="1"/>
  <c r="J13" i="74"/>
  <c r="I13" i="74"/>
  <c r="I37" i="74" s="1"/>
  <c r="E7" i="74"/>
  <c r="C7" i="74"/>
  <c r="E6" i="74"/>
  <c r="E8" i="74" s="1"/>
  <c r="C6" i="74"/>
  <c r="C5" i="74"/>
  <c r="E3" i="74"/>
  <c r="C3" i="74"/>
</calcChain>
</file>

<file path=xl/sharedStrings.xml><?xml version="1.0" encoding="utf-8"?>
<sst xmlns="http://schemas.openxmlformats.org/spreadsheetml/2006/main" count="504" uniqueCount="205">
  <si>
    <r>
      <rPr>
        <sz val="10"/>
        <rFont val="Arial"/>
        <family val="2"/>
      </rPr>
      <t>Advertised Catalog Items</t>
    </r>
  </si>
  <si>
    <r>
      <rPr>
        <sz val="10"/>
        <rFont val="Arial"/>
        <family val="2"/>
      </rPr>
      <t>Product Title</t>
    </r>
  </si>
  <si>
    <r>
      <rPr>
        <sz val="10"/>
        <rFont val="Arial"/>
        <family val="2"/>
      </rPr>
      <t>Author/Artist</t>
    </r>
  </si>
  <si>
    <r>
      <rPr>
        <sz val="10"/>
        <rFont val="Arial"/>
        <family val="2"/>
      </rPr>
      <t>Format</t>
    </r>
  </si>
  <si>
    <r>
      <rPr>
        <sz val="10"/>
        <rFont val="Arial"/>
        <family val="2"/>
      </rPr>
      <t>ISBN/UPC</t>
    </r>
  </si>
  <si>
    <r>
      <rPr>
        <sz val="10"/>
        <rFont val="Arial"/>
        <family val="2"/>
      </rPr>
      <t>Qty</t>
    </r>
  </si>
  <si>
    <r>
      <rPr>
        <sz val="10"/>
        <rFont val="Arial"/>
        <family val="2"/>
      </rPr>
      <t>List Price</t>
    </r>
  </si>
  <si>
    <r>
      <rPr>
        <sz val="10"/>
        <rFont val="Arial"/>
        <family val="2"/>
      </rPr>
      <t>Sale Price</t>
    </r>
  </si>
  <si>
    <r>
      <rPr>
        <sz val="10"/>
        <rFont val="Arial"/>
        <family val="2"/>
      </rPr>
      <t>Promo Disc %</t>
    </r>
  </si>
  <si>
    <r>
      <rPr>
        <sz val="10"/>
        <rFont val="Arial"/>
        <family val="2"/>
      </rPr>
      <t>Total</t>
    </r>
  </si>
  <si>
    <t>1 Lifeway Plaza
Nashville, TN 37234
Ph: 800-251-3225/ Fax: 800-296-4036</t>
  </si>
  <si>
    <t xml:space="preserve">101 Winners Circle                                                                                   Brentwood , TN 37024                                                                                 Ph: 800-877-4443/ Fax: 615-371-6980 </t>
  </si>
  <si>
    <r>
      <rPr>
        <sz val="9"/>
        <color rgb="FF404040"/>
        <rFont val="Arial"/>
        <family val="2"/>
      </rPr>
      <t>No More Excuses</t>
    </r>
  </si>
  <si>
    <r>
      <rPr>
        <sz val="9"/>
        <color rgb="FF404040"/>
        <rFont val="Arial"/>
        <family val="2"/>
      </rPr>
      <t>Tony Evans</t>
    </r>
  </si>
  <si>
    <r>
      <rPr>
        <sz val="9"/>
        <color rgb="FF404040"/>
        <rFont val="Arial"/>
        <family val="2"/>
      </rPr>
      <t>Other</t>
    </r>
  </si>
  <si>
    <r>
      <rPr>
        <sz val="9"/>
        <color rgb="FF404040"/>
        <rFont val="Arial"/>
        <family val="2"/>
      </rPr>
      <t>No More Excuses Teen Devotional</t>
    </r>
  </si>
  <si>
    <r>
      <rPr>
        <sz val="9"/>
        <color rgb="FF404040"/>
        <rFont val="Arial"/>
        <family val="2"/>
      </rPr>
      <t>SC</t>
    </r>
  </si>
  <si>
    <r>
      <rPr>
        <sz val="9"/>
        <color rgb="FF404040"/>
        <rFont val="Arial"/>
        <family val="2"/>
      </rPr>
      <t>Pray Like This: A 52-Week Prayer Journal</t>
    </r>
  </si>
  <si>
    <r>
      <rPr>
        <sz val="9"/>
        <color rgb="FF404040"/>
        <rFont val="Arial"/>
        <family val="2"/>
      </rPr>
      <t>HC</t>
    </r>
  </si>
  <si>
    <t xml:space="preserve">B&amp;H Publishing Group
2 Day Sale Flyer 2020
Catalog Purchase Order </t>
  </si>
  <si>
    <t xml:space="preserve">Capitol Christian Distribution
2 Day Sale Flyer 2020
Catalog Purchase Order </t>
  </si>
  <si>
    <r>
      <rPr>
        <sz val="9"/>
        <color rgb="FF404040"/>
        <rFont val="Arial"/>
        <family val="2"/>
      </rPr>
      <t>Behold (Deluxe)</t>
    </r>
  </si>
  <si>
    <r>
      <rPr>
        <sz val="9"/>
        <color rgb="FF404040"/>
        <rFont val="Arial"/>
        <family val="2"/>
      </rPr>
      <t>Lauren Daigle</t>
    </r>
  </si>
  <si>
    <r>
      <rPr>
        <sz val="9"/>
        <color rgb="FF404040"/>
        <rFont val="Arial"/>
        <family val="2"/>
      </rPr>
      <t>CD</t>
    </r>
  </si>
  <si>
    <r>
      <rPr>
        <sz val="9"/>
        <color rgb="FF404040"/>
        <rFont val="Arial"/>
        <family val="2"/>
      </rPr>
      <t>The Magic Of Christmas</t>
    </r>
  </si>
  <si>
    <r>
      <rPr>
        <sz val="9"/>
        <color rgb="FF404040"/>
        <rFont val="Arial"/>
        <family val="2"/>
      </rPr>
      <t>Jim Brickman</t>
    </r>
  </si>
  <si>
    <r>
      <rPr>
        <sz val="9"/>
        <color rgb="FF404040"/>
        <rFont val="Arial"/>
        <family val="2"/>
      </rPr>
      <t>The Greatest Gift: A Christmas Collection</t>
    </r>
  </si>
  <si>
    <r>
      <rPr>
        <sz val="9"/>
        <color rgb="FF404040"/>
        <rFont val="Arial"/>
        <family val="2"/>
      </rPr>
      <t>Danny Gokey</t>
    </r>
  </si>
  <si>
    <r>
      <rPr>
        <sz val="9"/>
        <color rgb="FF404040"/>
        <rFont val="Arial"/>
        <family val="2"/>
      </rPr>
      <t>Light Of Christmas</t>
    </r>
  </si>
  <si>
    <r>
      <rPr>
        <sz val="9"/>
        <color rgb="FF404040"/>
        <rFont val="Arial"/>
        <family val="2"/>
      </rPr>
      <t>TobyMac</t>
    </r>
  </si>
  <si>
    <r>
      <rPr>
        <sz val="9"/>
        <color rgb="FF404040"/>
        <rFont val="Arial"/>
        <family val="2"/>
      </rPr>
      <t>Chris Tomlin &amp; Friends</t>
    </r>
  </si>
  <si>
    <r>
      <rPr>
        <sz val="9"/>
        <color rgb="FF404040"/>
        <rFont val="Arial"/>
        <family val="2"/>
      </rPr>
      <t>Chris Tomlin</t>
    </r>
  </si>
  <si>
    <r>
      <rPr>
        <sz val="9"/>
        <color rgb="FF404040"/>
        <rFont val="Arial"/>
        <family val="2"/>
      </rPr>
      <t>Holy Water</t>
    </r>
  </si>
  <si>
    <r>
      <rPr>
        <sz val="9"/>
        <color rgb="FF404040"/>
        <rFont val="Arial"/>
        <family val="2"/>
      </rPr>
      <t>We The Kingdom</t>
    </r>
  </si>
  <si>
    <r>
      <rPr>
        <sz val="9"/>
        <color rgb="FF404040"/>
        <rFont val="Arial"/>
        <family val="2"/>
      </rPr>
      <t>Look Up Child</t>
    </r>
  </si>
  <si>
    <r>
      <rPr>
        <sz val="9"/>
        <color rgb="FF404040"/>
        <rFont val="Arial"/>
        <family val="2"/>
      </rPr>
      <t>I Still Believe DVD</t>
    </r>
  </si>
  <si>
    <r>
      <rPr>
        <sz val="9"/>
        <color rgb="FF404040"/>
        <rFont val="Arial"/>
        <family val="2"/>
      </rPr>
      <t>DVD</t>
    </r>
  </si>
  <si>
    <t xml:space="preserve">Munce 2 Day Sale </t>
  </si>
  <si>
    <t>HCCP Rep Name:</t>
  </si>
  <si>
    <t>Ship Date:</t>
  </si>
  <si>
    <t>PO #:</t>
  </si>
  <si>
    <t>Promo Start Date:</t>
  </si>
  <si>
    <t>Account Name:</t>
  </si>
  <si>
    <t>Promo End Date:</t>
  </si>
  <si>
    <t>Account Number:</t>
  </si>
  <si>
    <t>Order Due Date:</t>
  </si>
  <si>
    <t>Promo Name:</t>
  </si>
  <si>
    <t>Date Ordered:</t>
  </si>
  <si>
    <t>Promo Code:</t>
  </si>
  <si>
    <t>M2DAY1</t>
  </si>
  <si>
    <t>Dating:</t>
  </si>
  <si>
    <t xml:space="preserve">Promotional orders submitted by the due date listed above are eligible for 90 days' dating; orders of 30 units or more receive free freight </t>
  </si>
  <si>
    <t xml:space="preserve"> </t>
  </si>
  <si>
    <t>Qty</t>
  </si>
  <si>
    <t>ISBN</t>
  </si>
  <si>
    <t>Title</t>
  </si>
  <si>
    <t>Sale Notes</t>
  </si>
  <si>
    <t>Price</t>
  </si>
  <si>
    <t>Sale Price</t>
  </si>
  <si>
    <t>Discount</t>
  </si>
  <si>
    <t>Margin</t>
  </si>
  <si>
    <t>Net</t>
  </si>
  <si>
    <t>Net Sum</t>
  </si>
  <si>
    <t>9781400314256</t>
  </si>
  <si>
    <t>POS Credit</t>
  </si>
  <si>
    <t>9780718089771</t>
  </si>
  <si>
    <t>9781400209262</t>
  </si>
  <si>
    <t>9781400215522</t>
  </si>
  <si>
    <t>9780529120663</t>
  </si>
  <si>
    <t>I Am</t>
  </si>
  <si>
    <t>9780310358039</t>
  </si>
  <si>
    <t>I Am Restored</t>
  </si>
  <si>
    <t>9780785236641</t>
  </si>
  <si>
    <t>9781591451884</t>
  </si>
  <si>
    <t>9781400215294</t>
  </si>
  <si>
    <t>9781400218622</t>
  </si>
  <si>
    <t>9781400216765</t>
  </si>
  <si>
    <t>9780310708254</t>
  </si>
  <si>
    <t>Jesus Storybook Bible</t>
  </si>
  <si>
    <t>9780310354802</t>
  </si>
  <si>
    <t>9780310727477</t>
  </si>
  <si>
    <t>9781400224111</t>
  </si>
  <si>
    <t>9780310361138</t>
  </si>
  <si>
    <t>9781400217342</t>
  </si>
  <si>
    <t>You Are Never Alone</t>
  </si>
  <si>
    <t>Sale Stickers</t>
  </si>
  <si>
    <t xml:space="preserve">9780310264040  </t>
  </si>
  <si>
    <t>Sale Stickers 30% Off Sheet of 14</t>
  </si>
  <si>
    <t>30% off</t>
  </si>
  <si>
    <t>9780310270089</t>
  </si>
  <si>
    <t>Sale Stickers 40% Off Sheet of 14</t>
  </si>
  <si>
    <t>40% off</t>
  </si>
  <si>
    <t xml:space="preserve">9780310208556  </t>
  </si>
  <si>
    <t>Sale Stickers $9.97 Sheet of 14</t>
  </si>
  <si>
    <t>9781404134119</t>
  </si>
  <si>
    <t>PRICE STICKER $5.00</t>
  </si>
  <si>
    <t>Total Units:</t>
  </si>
  <si>
    <t>Avg. Mar</t>
  </si>
  <si>
    <t>Total Net:</t>
  </si>
  <si>
    <t xml:space="preserve">        Tyndale House Publishers - Munce After Thanksgiving (2-Day Sale) 2020 Promotion                   </t>
  </si>
  <si>
    <r>
      <rPr>
        <b/>
        <sz val="14"/>
        <color rgb="FFFF0000"/>
        <rFont val="Calibri"/>
        <family val="2"/>
      </rPr>
      <t xml:space="preserve">Please return your order to your Tyndale Sales Rep. </t>
    </r>
    <r>
      <rPr>
        <b/>
        <sz val="11"/>
        <color indexed="30"/>
        <rFont val="Calibri"/>
        <family val="2"/>
      </rPr>
      <t/>
    </r>
  </si>
  <si>
    <t>Account #</t>
  </si>
  <si>
    <r>
      <rPr>
        <b/>
        <u/>
        <sz val="12"/>
        <color theme="1"/>
        <rFont val="Calibri"/>
        <family val="2"/>
        <scheme val="minor"/>
      </rPr>
      <t>Notes:</t>
    </r>
    <r>
      <rPr>
        <b/>
        <sz val="12"/>
        <color theme="1"/>
        <rFont val="Calibri"/>
        <family val="2"/>
        <scheme val="minor"/>
      </rPr>
      <t xml:space="preserve">  Orders with 30+ units qualify for free-freight and 60-day billing. Contact your Tyndale Sales Rep for information regarding how to receive the best discount!  You may add additional products of your choice to the bottom of this form and they will receive 48% and ship free-freight .  Items with a discount of 70% or greater are non-returnable.</t>
    </r>
  </si>
  <si>
    <t>Store Name</t>
  </si>
  <si>
    <t>Buyer</t>
  </si>
  <si>
    <t>City, State</t>
  </si>
  <si>
    <t>PO #</t>
  </si>
  <si>
    <r>
      <t xml:space="preserve">                      </t>
    </r>
    <r>
      <rPr>
        <b/>
        <sz val="10"/>
        <color theme="1"/>
        <rFont val="Calibri"/>
        <family val="2"/>
        <scheme val="minor"/>
      </rPr>
      <t>LL = Leather-Like;  HC = Hardcover; SC = Softcover; LP = Large Print</t>
    </r>
  </si>
  <si>
    <r>
      <rPr>
        <b/>
        <sz val="12"/>
        <color rgb="FFC00000"/>
        <rFont val="Calibri"/>
        <family val="2"/>
        <scheme val="minor"/>
      </rPr>
      <t xml:space="preserve">                </t>
    </r>
    <r>
      <rPr>
        <b/>
        <sz val="12"/>
        <color rgb="FFFF0000"/>
        <rFont val="Calibri"/>
        <family val="2"/>
        <scheme val="minor"/>
      </rPr>
      <t xml:space="preserve">     </t>
    </r>
    <r>
      <rPr>
        <b/>
        <u/>
        <sz val="12"/>
        <color rgb="FFFF0000"/>
        <rFont val="Calibri"/>
        <family val="2"/>
        <scheme val="minor"/>
      </rPr>
      <t>Discounts for New Releases</t>
    </r>
    <r>
      <rPr>
        <b/>
        <sz val="12"/>
        <color rgb="FFFF0000"/>
        <rFont val="Calibri"/>
        <family val="2"/>
        <scheme val="minor"/>
      </rPr>
      <t>: 1-2 copies = 48%; 3-5 = 50%; 6+ = 52%</t>
    </r>
  </si>
  <si>
    <t>QTY</t>
  </si>
  <si>
    <t>Author</t>
  </si>
  <si>
    <t>Regular Retail Price</t>
  </si>
  <si>
    <t>Binding</t>
  </si>
  <si>
    <t>Product Type</t>
  </si>
  <si>
    <t>Sugg. Sale Price</t>
  </si>
  <si>
    <t>Discount Start Date</t>
  </si>
  <si>
    <t>Discount End Date</t>
  </si>
  <si>
    <t>Comment</t>
  </si>
  <si>
    <t>Bibles</t>
  </si>
  <si>
    <t>Boys Life Application Study Bible, NLT Midnight Blue LTHRL</t>
  </si>
  <si>
    <t>Tyndale</t>
  </si>
  <si>
    <t>LeatherLike</t>
  </si>
  <si>
    <t>Credit Back - THX 2-Day Sale</t>
  </si>
  <si>
    <t>Boys Life Application Study Bible, NLT Neon Black LTHRL</t>
  </si>
  <si>
    <t>Girls Life Application Study Bible, NLT Purple/Teal Flower LTHRL</t>
  </si>
  <si>
    <t>Girls Life Application Study Bible, NLT Teal/Pink Flowers LTHRL</t>
  </si>
  <si>
    <t>Life Application Study Bible NLT Third Edition HC</t>
  </si>
  <si>
    <t>Hardcover</t>
  </si>
  <si>
    <t>Up to 55%</t>
  </si>
  <si>
    <t>Life Application Study Bible, NLT Third Edition Brown/Tan LTHRL</t>
  </si>
  <si>
    <t>Life Application Study Bible, NLT Third Edition Teal Blue LTHRL</t>
  </si>
  <si>
    <t>Life Application Study Bible, NLT Third Edition Purple LTHRL</t>
  </si>
  <si>
    <t>Life Application Study Bible, NLT Third Edition Black/Onyx LTHRL</t>
  </si>
  <si>
    <t>Life Application Study Bible, Large Print NLT Third Edition Teal Blue THRL</t>
  </si>
  <si>
    <t>Life Application Study Bible, Large Print NLT Third Edition Black/Onyx LTHRL</t>
  </si>
  <si>
    <t>Life Application Study Bible, Large Print Third Edition HC</t>
  </si>
  <si>
    <t>Life Application Study Bible, Large Print NLT Third Edition Brown/Mahogany LTHRL</t>
  </si>
  <si>
    <t>Life Application Study Bible, Personal Size, NLT Third Edition HC</t>
  </si>
  <si>
    <t>Life Application Study Bible, Personal Size, NLT Third Edition Brown/Mahogany LTHRL</t>
  </si>
  <si>
    <t>Life Application Study Bible, Personal Size, NLT Third Edition Teal Blue LTHRL</t>
  </si>
  <si>
    <t>Life Application Study Bible, Large Print Third Edition Berry LTHRL</t>
  </si>
  <si>
    <t>Teen Life Application Study Bible, NLT Brown LTHRL</t>
  </si>
  <si>
    <t>Teen Life Application Study Bible, NLT Teal LTHRL</t>
  </si>
  <si>
    <t>Thinline Referecne Holy Bible, Filament Enabled Edition, NLT Earthen Teal Blue LTHRL</t>
  </si>
  <si>
    <t>Thinline Reference Holy Bible, Filament Enabled Edition, Large Print KJV Black/Onyx LTHRL</t>
  </si>
  <si>
    <t>Thinline Reference Holy Bible, Filament Enabled Edition, Large Print KJV Floral Frame Purple LTHRL</t>
  </si>
  <si>
    <t>Thinline Reference Holy Bible, Filament Enabled Edition, Large Print KJV Ornate Burgundy LTHRL</t>
  </si>
  <si>
    <t>Thinline Reference Holy Bible, Filament Enabled Edition, Large Print NLT Aurora Cranberry LTHRL</t>
  </si>
  <si>
    <t>Thinline Reference Holy Bible, Filament Enabled Edition, Large Print NLT Cross Grip Black LTHRL</t>
  </si>
  <si>
    <t>Thinline Reference Holy Bible, Filament Enabled Edition, Large Print NLT Floral Leaf Teal LTHRL</t>
  </si>
  <si>
    <t>Thinline Reference Holy Bible, Filament Enabled Edition, NLT Brushed Pink LTHRL</t>
  </si>
  <si>
    <t>Thinline Reference Holy Bible, Filament Enabled Edition, NLT Rustic Brown LTHRL</t>
  </si>
  <si>
    <t>Additional Thinline Reference Filament Enabled Bibles (not promoted)…</t>
  </si>
  <si>
    <t>NLT Thinline Reference Bible, Filament Enabled Edition LL Aurora Cranberry</t>
  </si>
  <si>
    <t>Not Promoted… no advertised sale price</t>
  </si>
  <si>
    <t>Tiered New Release Discount</t>
  </si>
  <si>
    <t>60% discount available for orders of 50+ assorted units of all Thinline Reference, Filament Enabled Bible sku's.  This protects stores' margins at a 30% off sale price.  No credit back will be given on these Bibles.  To receive this discount order through a Tyndale Sales or Customer Service Rep.*</t>
  </si>
  <si>
    <t>NLT Thinline Reference Bible, Filament Enabled Edition LL Rustic Brown IDX</t>
  </si>
  <si>
    <t>NLT Thinline Reference Bible, Filament Enabled Edition LL Aurora Cranberry IDX</t>
  </si>
  <si>
    <t>NLT Thinline Reference Bible, Filament Enabled Edition LL Earthen Teal Blue IDX</t>
  </si>
  <si>
    <t>NLT Thinline Reference Bible, Filament Enabled Edition LL Brushed Pink IDX</t>
  </si>
  <si>
    <t>NLT Thinline Reference Bible, Filament Enabled Edition GL Black</t>
  </si>
  <si>
    <t>Genuine Leather</t>
  </si>
  <si>
    <t>NLT Thinline Reference Bible, Filament Enabled Edition GL Navy Blue</t>
  </si>
  <si>
    <t>NLT Thinline Reference Bible, Filament Enabled Edition GL Black IDX</t>
  </si>
  <si>
    <t>NLT Thinline Reference Bible, Filament Enabled Edition GL Navy Blue IDX</t>
  </si>
  <si>
    <t>NLT LP Thinline Reference Bible, Filament Enabled Edition LL Rustic Brown</t>
  </si>
  <si>
    <t>NLT LP Thinline Reference Bible, Filament Enabled Edition LL Rustic Brown IDX</t>
  </si>
  <si>
    <t>NLT LP Thinline Reference Bible, Filament Enabled Edition LL Aurora Cranberry IDX</t>
  </si>
  <si>
    <t>NLT LP Thinline Reference Bible, Filament Enabled Edition LL Cross Grip Black IDX</t>
  </si>
  <si>
    <t>NLT LP Thinline Reference Bible, Filament Enabled Edition LL Floral Leaf Teal IDX</t>
  </si>
  <si>
    <t>NLT LP Thinline Reference Bible, Filament Enabled Edition GL Black</t>
  </si>
  <si>
    <t>NLT LP Thinline Reference Bible, Filament Enabled Edition GL Navy Blue</t>
  </si>
  <si>
    <t>NLT LP Thinline Reference Bible, Filament Enabled Edition GL Black IDX</t>
  </si>
  <si>
    <t>NLT LP Thinline Reference Bible, Filament Enabled Edition GL Navy Blue IDX</t>
  </si>
  <si>
    <t>KJV LP Thinline Reference Bible, Filament Enabled Edition LL Brown/Mahogany</t>
  </si>
  <si>
    <t>KJV LP Thinline Reference Bible, Filament Enabled Edition LL Black/Onyx IDX</t>
  </si>
  <si>
    <t>KJV LP Thinline Reference Bible, Filament Enabled Edition LL Brown/Mahogany IDX</t>
  </si>
  <si>
    <t>KJV LP Thinline Reference Bible, Filament Enabled Edition LL Ornate Burgundy IDX</t>
  </si>
  <si>
    <t>KJV LP Thinline Reference Bible, Filament Enabled Edition LL Floral Frame Purple IDX</t>
  </si>
  <si>
    <t>KJV LP Thinline Reference Bible, Filament Enabled Edition GL Black</t>
  </si>
  <si>
    <t>KJV LP Thinline Reference Bible, Filament Enabled Edition GL Brown</t>
  </si>
  <si>
    <t>KJV LP Thinline Reference Bible, Filament Enabled Edition GL Black IDX</t>
  </si>
  <si>
    <t>KJV LP Thinline Reference Bible, Filament Enabled Edition GL Brown IDX</t>
  </si>
  <si>
    <t>Additional Titles of Your Choosing</t>
  </si>
  <si>
    <r>
      <t xml:space="preserve">* The </t>
    </r>
    <r>
      <rPr>
        <b/>
        <i/>
        <sz val="11"/>
        <color theme="1"/>
        <rFont val="Calibri"/>
        <family val="2"/>
        <scheme val="minor"/>
      </rPr>
      <t>Thinline Reference, Filament Enabled Bible</t>
    </r>
    <r>
      <rPr>
        <b/>
        <sz val="11"/>
        <color theme="1"/>
        <rFont val="Calibri"/>
        <family val="2"/>
        <scheme val="minor"/>
      </rPr>
      <t xml:space="preserve"> sku's that will not be promoted in the Munce 2-Day Sale Flyer can still count toward the 50+ unit order minimum to receive a 60% discount.  </t>
    </r>
  </si>
  <si>
    <r>
      <t>Stores who take the 50+ assorted unit initial order on the</t>
    </r>
    <r>
      <rPr>
        <b/>
        <i/>
        <sz val="11"/>
        <color theme="1"/>
        <rFont val="Calibri"/>
        <family val="2"/>
        <scheme val="minor"/>
      </rPr>
      <t xml:space="preserve"> Thinline Reference, Filament Enabled Bibles</t>
    </r>
    <r>
      <rPr>
        <b/>
        <sz val="11"/>
        <color theme="1"/>
        <rFont val="Calibri"/>
        <family val="2"/>
        <scheme val="minor"/>
      </rPr>
      <t xml:space="preserve"> can continue to receive a 60% discount on reorders of 6+ assorted units through the end of December 2020.  </t>
    </r>
  </si>
  <si>
    <t>Reorders must also be placed through a Tyndale Sales or Customer Service representative.</t>
  </si>
  <si>
    <t>6030 East Fulton Road
Ada, MI 49301 
Ph: (800) 877-2665 Fax: (800) 398-3111</t>
  </si>
  <si>
    <t xml:space="preserve">Baker Publishing Company
2 Day Sale Flyer 2020
Catalog Purchase Order </t>
  </si>
  <si>
    <r>
      <rPr>
        <sz val="9"/>
        <color rgb="FF404040"/>
        <rFont val="Arial"/>
        <family val="2"/>
      </rPr>
      <t>A Place Called Heaven</t>
    </r>
  </si>
  <si>
    <r>
      <rPr>
        <sz val="9"/>
        <color rgb="FF404040"/>
        <rFont val="Arial"/>
        <family val="2"/>
      </rPr>
      <t>Dr. Robert Jeffress</t>
    </r>
  </si>
  <si>
    <t>BibleForce</t>
  </si>
  <si>
    <t>Grace for the Moment Large Deluxe</t>
  </si>
  <si>
    <t>Hello, Little Dreamer</t>
  </si>
  <si>
    <t>How Great Is Our God</t>
  </si>
  <si>
    <t>It’s Never Too Late</t>
  </si>
  <si>
    <t>Jesus Calling</t>
  </si>
  <si>
    <t>Jesus Calling (Textured Gray Leathersoft)</t>
  </si>
  <si>
    <t>Jesus Calling: 365 Devotions for Kids (Boys Edition)</t>
  </si>
  <si>
    <t>Jesus Calling: 365 Devotions for Kids (Girls Edition)</t>
  </si>
  <si>
    <t>Mornings with Jesus 2021</t>
  </si>
  <si>
    <t>NIV, Adventure Bible, Hardcover, Full Color</t>
  </si>
  <si>
    <t>Peace for Each Day (Large Text Leathersoft)</t>
  </si>
  <si>
    <t>28-Day Prayer Journey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</si>
</sst>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numFmt numFmtId="165" formatCode="000000000000"/>
    <numFmt numFmtId="166" formatCode="&quot;$&quot;#,##0.00"/>
    <numFmt numFmtId="167" formatCode="0.0%"/>
  </numFmts>
  <fonts count="39"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color rgb="FF404040"/>
      <name val="Arial"/>
      <family val="2"/>
    </font>
    <font>
      <b/>
      <sz val="14"/>
      <color theme="1"/>
      <name val="Calibri"/>
      <family val="2"/>
      <scheme val="minor"/>
    </font>
    <font>
      <b/>
      <sz val="16"/>
      <color theme="1"/>
      <name val="Calibri"/>
      <family val="2"/>
      <scheme val="minor"/>
    </font>
    <font>
      <b/>
      <sz val="15"/>
      <color theme="1"/>
      <name val="Calibri"/>
      <family val="2"/>
      <scheme val="minor"/>
    </font>
    <font>
      <sz val="10"/>
      <name val="MS Sans Serif"/>
      <family val="2"/>
    </font>
    <font>
      <sz val="10"/>
      <color rgb="FF000000"/>
      <name val="Times New Roman"/>
      <family val="1"/>
    </font>
    <font>
      <sz val="9"/>
      <name val="Arial"/>
      <family val="2"/>
    </font>
    <font>
      <sz val="12"/>
      <color rgb="FF000000"/>
      <name val="Calibri"/>
      <family val="2"/>
      <scheme val="minor"/>
    </font>
    <font>
      <sz val="12"/>
      <color theme="1"/>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i/>
      <sz val="11"/>
      <color theme="1"/>
      <name val="Calibri"/>
      <family val="2"/>
      <scheme val="minor"/>
    </font>
    <font>
      <b/>
      <sz val="12"/>
      <color theme="1"/>
      <name val="Calibri"/>
      <family val="2"/>
      <scheme val="minor"/>
    </font>
    <font>
      <sz val="10"/>
      <color rgb="FFFF0000"/>
      <name val="Calibri"/>
      <family val="2"/>
      <scheme val="minor"/>
    </font>
    <font>
      <sz val="1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8"/>
      <color rgb="FFFF0000"/>
      <name val="Calibri"/>
      <family val="2"/>
    </font>
    <font>
      <b/>
      <sz val="14"/>
      <color rgb="FFFF0000"/>
      <name val="Calibri"/>
      <family val="2"/>
    </font>
    <font>
      <b/>
      <sz val="11"/>
      <color indexed="30"/>
      <name val="Calibri"/>
      <family val="2"/>
    </font>
    <font>
      <b/>
      <u/>
      <sz val="12"/>
      <color theme="1"/>
      <name val="Calibri"/>
      <family val="2"/>
      <scheme val="minor"/>
    </font>
    <font>
      <b/>
      <sz val="9"/>
      <color theme="1"/>
      <name val="Calibri"/>
      <family val="2"/>
      <scheme val="minor"/>
    </font>
    <font>
      <b/>
      <sz val="10"/>
      <color rgb="FFC00000"/>
      <name val="Calibri"/>
      <family val="2"/>
      <scheme val="minor"/>
    </font>
    <font>
      <b/>
      <sz val="10"/>
      <color theme="1"/>
      <name val="Calibri"/>
      <family val="2"/>
      <scheme val="minor"/>
    </font>
    <font>
      <b/>
      <sz val="12"/>
      <color rgb="FFC00000"/>
      <name val="Calibri"/>
      <family val="2"/>
      <scheme val="minor"/>
    </font>
    <font>
      <b/>
      <sz val="12"/>
      <color rgb="FFFF0000"/>
      <name val="Calibri"/>
      <family val="2"/>
      <scheme val="minor"/>
    </font>
    <font>
      <b/>
      <u/>
      <sz val="12"/>
      <color rgb="FFFF0000"/>
      <name val="Calibri"/>
      <family val="2"/>
      <scheme val="minor"/>
    </font>
    <font>
      <b/>
      <i/>
      <sz val="11"/>
      <color theme="1"/>
      <name val="Calibri"/>
      <family val="2"/>
      <scheme val="minor"/>
    </font>
    <font>
      <sz val="10"/>
      <name val="Arial"/>
      <family val="2"/>
    </font>
  </fonts>
  <fills count="10">
    <fill>
      <patternFill patternType="none"/>
    </fill>
    <fill>
      <patternFill patternType="gray125"/>
    </fill>
    <fill>
      <patternFill patternType="solid">
        <fgColor rgb="FFEBEBEB"/>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theme="4" tint="-0.499984740745262"/>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4">
    <xf numFmtId="0" fontId="0" fillId="0" borderId="0"/>
    <xf numFmtId="0" fontId="7" fillId="0" borderId="0"/>
    <xf numFmtId="0" fontId="12" fillId="0" borderId="0"/>
    <xf numFmtId="44" fontId="13" fillId="0" borderId="0" applyFont="0" applyFill="0" applyBorder="0" applyAlignment="0" applyProtection="0"/>
    <xf numFmtId="9" fontId="13" fillId="0" borderId="0" applyFont="0" applyFill="0" applyBorder="0" applyAlignment="0" applyProtection="0"/>
    <xf numFmtId="0" fontId="7" fillId="0" borderId="0"/>
    <xf numFmtId="0" fontId="7"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13"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3" fillId="0" borderId="0"/>
    <xf numFmtId="44"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38" fillId="0" borderId="0"/>
    <xf numFmtId="44" fontId="38"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45">
    <xf numFmtId="0" fontId="0" fillId="0" borderId="0" xfId="0" applyFill="1" applyBorder="1" applyAlignment="1">
      <alignment horizontal="left" vertical="top"/>
    </xf>
    <xf numFmtId="0" fontId="7" fillId="0" borderId="1" xfId="0" applyFont="1" applyFill="1" applyBorder="1" applyAlignment="1">
      <alignment horizontal="center" wrapText="1"/>
    </xf>
    <xf numFmtId="0" fontId="6" fillId="0" borderId="0" xfId="0" applyFont="1"/>
    <xf numFmtId="0" fontId="6" fillId="0" borderId="0" xfId="0" applyFont="1" applyAlignment="1">
      <alignment wrapText="1"/>
    </xf>
    <xf numFmtId="0" fontId="6" fillId="0" borderId="0" xfId="0" applyFont="1" applyAlignment="1">
      <alignment horizontal="center"/>
    </xf>
    <xf numFmtId="0" fontId="9" fillId="0" borderId="0" xfId="0" applyFont="1" applyAlignment="1">
      <alignment wrapText="1"/>
    </xf>
    <xf numFmtId="0" fontId="10" fillId="0" borderId="0" xfId="0" applyFont="1" applyAlignment="1">
      <alignment wrapText="1"/>
    </xf>
    <xf numFmtId="0" fontId="6" fillId="0" borderId="0" xfId="0" applyFont="1" applyAlignment="1">
      <alignment vertical="center" wrapText="1"/>
    </xf>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164" fontId="8" fillId="2" borderId="1" xfId="0" applyNumberFormat="1" applyFont="1" applyFill="1" applyBorder="1" applyAlignment="1">
      <alignment horizontal="center" vertical="center" shrinkToFit="1"/>
    </xf>
    <xf numFmtId="0" fontId="11" fillId="0" borderId="0" xfId="0" applyFont="1" applyAlignment="1">
      <alignment wrapText="1"/>
    </xf>
    <xf numFmtId="0" fontId="6" fillId="0" borderId="0" xfId="0" applyFont="1" applyAlignment="1">
      <alignment horizontal="center" wrapText="1"/>
    </xf>
    <xf numFmtId="164" fontId="8" fillId="0" borderId="1" xfId="0" applyNumberFormat="1" applyFont="1" applyBorder="1" applyAlignment="1">
      <alignment horizontal="center" vertical="center" shrinkToFit="1"/>
    </xf>
    <xf numFmtId="0" fontId="0" fillId="0" borderId="1" xfId="0" applyBorder="1" applyAlignment="1">
      <alignment horizontal="left" vertical="center" wrapText="1"/>
    </xf>
    <xf numFmtId="0" fontId="0" fillId="2" borderId="1" xfId="0" applyFill="1" applyBorder="1" applyAlignment="1">
      <alignment horizontal="left"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0" xfId="0"/>
    <xf numFmtId="0" fontId="0" fillId="0" borderId="0" xfId="0" applyAlignment="1">
      <alignment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0" fillId="0" borderId="0" xfId="0" applyAlignment="1">
      <alignment horizontal="left" vertical="center"/>
    </xf>
    <xf numFmtId="0" fontId="0" fillId="0" borderId="0" xfId="0" applyFill="1" applyBorder="1" applyAlignment="1">
      <alignment horizontal="left" vertical="center"/>
    </xf>
    <xf numFmtId="0" fontId="2" fillId="0" borderId="0" xfId="16"/>
    <xf numFmtId="0" fontId="2" fillId="0" borderId="15" xfId="16" applyBorder="1" applyAlignment="1">
      <alignment horizontal="center"/>
    </xf>
    <xf numFmtId="0" fontId="2" fillId="0" borderId="15" xfId="16" applyBorder="1"/>
    <xf numFmtId="0" fontId="2" fillId="0" borderId="13" xfId="16" applyBorder="1" applyAlignment="1">
      <alignment horizontal="center"/>
    </xf>
    <xf numFmtId="0" fontId="2" fillId="0" borderId="13" xfId="16" applyBorder="1" applyAlignment="1">
      <alignment wrapText="1"/>
    </xf>
    <xf numFmtId="0" fontId="2" fillId="0" borderId="13" xfId="16" applyBorder="1"/>
    <xf numFmtId="1" fontId="2" fillId="0" borderId="14" xfId="16" applyNumberFormat="1" applyBorder="1"/>
    <xf numFmtId="0" fontId="25" fillId="0" borderId="15" xfId="16" applyFont="1" applyBorder="1"/>
    <xf numFmtId="166" fontId="2" fillId="0" borderId="15" xfId="16" applyNumberFormat="1" applyBorder="1" applyAlignment="1">
      <alignment horizontal="center"/>
    </xf>
    <xf numFmtId="0" fontId="2" fillId="0" borderId="16" xfId="16" applyBorder="1" applyAlignment="1">
      <alignment wrapText="1"/>
    </xf>
    <xf numFmtId="0" fontId="2" fillId="0" borderId="0" xfId="16" applyAlignment="1">
      <alignment wrapText="1"/>
    </xf>
    <xf numFmtId="0" fontId="26" fillId="0" borderId="8" xfId="16" applyFont="1" applyBorder="1" applyAlignment="1">
      <alignment horizontal="left" vertical="center"/>
    </xf>
    <xf numFmtId="0" fontId="26" fillId="5" borderId="0" xfId="16" applyFont="1" applyFill="1" applyAlignment="1">
      <alignment horizontal="left" vertical="center"/>
    </xf>
    <xf numFmtId="1" fontId="27" fillId="5" borderId="0" xfId="16" applyNumberFormat="1" applyFont="1" applyFill="1" applyAlignment="1">
      <alignment horizontal="left" vertical="center"/>
    </xf>
    <xf numFmtId="0" fontId="26" fillId="0" borderId="9" xfId="16" applyFont="1" applyBorder="1" applyAlignment="1">
      <alignment horizontal="left" vertical="center" wrapText="1"/>
    </xf>
    <xf numFmtId="0" fontId="2" fillId="5" borderId="0" xfId="16" applyFill="1" applyAlignment="1">
      <alignment vertical="center"/>
    </xf>
    <xf numFmtId="0" fontId="2" fillId="5" borderId="0" xfId="16" applyFill="1" applyAlignment="1">
      <alignment horizontal="center" vertical="center"/>
    </xf>
    <xf numFmtId="166" fontId="2" fillId="5" borderId="0" xfId="16" applyNumberFormat="1" applyFill="1" applyAlignment="1">
      <alignment horizontal="center" vertical="center"/>
    </xf>
    <xf numFmtId="0" fontId="2" fillId="0" borderId="9" xfId="16" applyBorder="1" applyAlignment="1">
      <alignment vertical="center" wrapText="1"/>
    </xf>
    <xf numFmtId="0" fontId="2" fillId="5" borderId="13" xfId="16" applyFill="1" applyBorder="1" applyAlignment="1">
      <alignment vertical="center"/>
    </xf>
    <xf numFmtId="166" fontId="31" fillId="5" borderId="0" xfId="16" applyNumberFormat="1" applyFont="1" applyFill="1" applyAlignment="1">
      <alignment horizontal="center" vertical="center"/>
    </xf>
    <xf numFmtId="0" fontId="32" fillId="5" borderId="0" xfId="16" applyFont="1" applyFill="1" applyAlignment="1">
      <alignment horizontal="center" vertical="center"/>
    </xf>
    <xf numFmtId="1" fontId="2" fillId="5" borderId="8" xfId="16" applyNumberFormat="1" applyFill="1" applyBorder="1" applyAlignment="1">
      <alignment horizontal="center"/>
    </xf>
    <xf numFmtId="0" fontId="2" fillId="5" borderId="0" xfId="16" applyFill="1"/>
    <xf numFmtId="0" fontId="2" fillId="5" borderId="0" xfId="16" applyFill="1" applyAlignment="1">
      <alignment horizontal="center"/>
    </xf>
    <xf numFmtId="166" fontId="2" fillId="5" borderId="0" xfId="16" applyNumberFormat="1" applyFill="1" applyAlignment="1">
      <alignment horizontal="center"/>
    </xf>
    <xf numFmtId="0" fontId="34" fillId="5" borderId="0" xfId="16" applyFont="1" applyFill="1" applyAlignment="1">
      <alignment horizontal="center"/>
    </xf>
    <xf numFmtId="0" fontId="2" fillId="0" borderId="9" xfId="16" applyBorder="1" applyAlignment="1">
      <alignment wrapText="1"/>
    </xf>
    <xf numFmtId="0" fontId="33" fillId="5" borderId="0" xfId="16" applyFont="1" applyFill="1" applyAlignment="1">
      <alignment horizontal="center"/>
    </xf>
    <xf numFmtId="1" fontId="2" fillId="5" borderId="10" xfId="16" applyNumberFormat="1" applyFill="1" applyBorder="1" applyAlignment="1">
      <alignment horizontal="center"/>
    </xf>
    <xf numFmtId="0" fontId="2" fillId="5" borderId="11" xfId="16" applyFill="1" applyBorder="1"/>
    <xf numFmtId="0" fontId="2" fillId="5" borderId="11" xfId="16" applyFill="1" applyBorder="1" applyAlignment="1">
      <alignment horizontal="center"/>
    </xf>
    <xf numFmtId="166" fontId="2" fillId="5" borderId="11" xfId="16" applyNumberFormat="1" applyFill="1" applyBorder="1" applyAlignment="1">
      <alignment horizontal="center"/>
    </xf>
    <xf numFmtId="0" fontId="33" fillId="5" borderId="11" xfId="16" applyFont="1" applyFill="1" applyBorder="1" applyAlignment="1">
      <alignment horizontal="center"/>
    </xf>
    <xf numFmtId="0" fontId="2" fillId="0" borderId="12" xfId="16" applyBorder="1" applyAlignment="1">
      <alignment wrapText="1"/>
    </xf>
    <xf numFmtId="1" fontId="17" fillId="4" borderId="29" xfId="16" applyNumberFormat="1" applyFont="1" applyFill="1" applyBorder="1" applyAlignment="1">
      <alignment horizontal="center" wrapText="1"/>
    </xf>
    <xf numFmtId="0" fontId="17" fillId="4" borderId="29" xfId="16" applyFont="1" applyFill="1" applyBorder="1" applyAlignment="1">
      <alignment horizontal="center" wrapText="1"/>
    </xf>
    <xf numFmtId="166" fontId="17" fillId="6" borderId="29" xfId="16" applyNumberFormat="1" applyFont="1" applyFill="1" applyBorder="1" applyAlignment="1">
      <alignment horizontal="center" wrapText="1"/>
    </xf>
    <xf numFmtId="1" fontId="17" fillId="7" borderId="29" xfId="16" applyNumberFormat="1" applyFont="1" applyFill="1" applyBorder="1" applyAlignment="1">
      <alignment horizontal="center" wrapText="1"/>
    </xf>
    <xf numFmtId="14" fontId="17" fillId="4" borderId="29" xfId="16" applyNumberFormat="1" applyFont="1" applyFill="1" applyBorder="1" applyAlignment="1">
      <alignment horizontal="center" wrapText="1"/>
    </xf>
    <xf numFmtId="166" fontId="17" fillId="8" borderId="29" xfId="16" applyNumberFormat="1" applyFont="1" applyFill="1" applyBorder="1" applyAlignment="1">
      <alignment horizontal="center" wrapText="1"/>
    </xf>
    <xf numFmtId="166" fontId="17" fillId="9" borderId="29" xfId="16" applyNumberFormat="1" applyFont="1" applyFill="1" applyBorder="1" applyAlignment="1">
      <alignment horizontal="center" wrapText="1"/>
    </xf>
    <xf numFmtId="1" fontId="2" fillId="9" borderId="13" xfId="16" applyNumberFormat="1" applyFill="1" applyBorder="1" applyAlignment="1">
      <alignment horizontal="center"/>
    </xf>
    <xf numFmtId="2" fontId="2" fillId="9" borderId="13" xfId="16" applyNumberFormat="1" applyFill="1" applyBorder="1" applyAlignment="1">
      <alignment horizontal="center"/>
    </xf>
    <xf numFmtId="0" fontId="17" fillId="9" borderId="13" xfId="16" applyFont="1" applyFill="1" applyBorder="1" applyAlignment="1">
      <alignment horizontal="center"/>
    </xf>
    <xf numFmtId="0" fontId="2" fillId="9" borderId="13" xfId="16" applyFill="1" applyBorder="1" applyAlignment="1">
      <alignment horizontal="center"/>
    </xf>
    <xf numFmtId="166" fontId="2" fillId="9" borderId="13" xfId="16" applyNumberFormat="1" applyFill="1" applyBorder="1" applyAlignment="1">
      <alignment horizontal="center"/>
    </xf>
    <xf numFmtId="14" fontId="2" fillId="9" borderId="13" xfId="16" applyNumberFormat="1" applyFill="1" applyBorder="1" applyAlignment="1">
      <alignment horizontal="center"/>
    </xf>
    <xf numFmtId="0" fontId="2" fillId="9" borderId="13" xfId="16" applyFill="1" applyBorder="1" applyAlignment="1">
      <alignment horizontal="center" wrapText="1"/>
    </xf>
    <xf numFmtId="1" fontId="2" fillId="0" borderId="13" xfId="16" applyNumberFormat="1" applyBorder="1" applyAlignment="1">
      <alignment horizontal="center"/>
    </xf>
    <xf numFmtId="2" fontId="2" fillId="0" borderId="13" xfId="16" applyNumberFormat="1" applyBorder="1" applyAlignment="1">
      <alignment horizontal="center"/>
    </xf>
    <xf numFmtId="0" fontId="2" fillId="0" borderId="13" xfId="16" applyBorder="1" applyAlignment="1">
      <alignment horizontal="center" wrapText="1"/>
    </xf>
    <xf numFmtId="166" fontId="2" fillId="0" borderId="13" xfId="16" applyNumberFormat="1" applyBorder="1" applyAlignment="1">
      <alignment horizontal="center"/>
    </xf>
    <xf numFmtId="9" fontId="2" fillId="0" borderId="13" xfId="16" applyNumberFormat="1" applyBorder="1" applyAlignment="1">
      <alignment horizontal="center" wrapText="1"/>
    </xf>
    <xf numFmtId="14" fontId="2" fillId="0" borderId="13" xfId="16" applyNumberFormat="1" applyBorder="1" applyAlignment="1">
      <alignment horizontal="center"/>
    </xf>
    <xf numFmtId="14" fontId="2" fillId="0" borderId="13" xfId="16" applyNumberFormat="1" applyBorder="1"/>
    <xf numFmtId="0" fontId="2" fillId="9" borderId="13" xfId="16" applyFill="1" applyBorder="1" applyAlignment="1">
      <alignment wrapText="1"/>
    </xf>
    <xf numFmtId="1" fontId="2" fillId="0" borderId="13" xfId="16" applyNumberFormat="1" applyBorder="1"/>
    <xf numFmtId="0" fontId="17" fillId="0" borderId="0" xfId="16" applyFont="1"/>
    <xf numFmtId="0" fontId="13" fillId="0" borderId="0" xfId="10" applyAlignment="1">
      <alignment wrapText="1"/>
    </xf>
    <xf numFmtId="0" fontId="13" fillId="0" borderId="0" xfId="10" applyAlignment="1">
      <alignment horizontal="center"/>
    </xf>
    <xf numFmtId="0" fontId="9" fillId="0" borderId="0" xfId="10" applyFont="1" applyAlignment="1">
      <alignment wrapText="1"/>
    </xf>
    <xf numFmtId="0" fontId="13" fillId="0" borderId="0" xfId="10"/>
    <xf numFmtId="0" fontId="13" fillId="0" borderId="0" xfId="10" applyAlignment="1">
      <alignment horizontal="left" vertical="top"/>
    </xf>
    <xf numFmtId="0" fontId="7" fillId="0" borderId="1" xfId="10" applyFont="1" applyBorder="1" applyAlignment="1">
      <alignment horizontal="center" wrapText="1"/>
    </xf>
    <xf numFmtId="0" fontId="14" fillId="0" borderId="1" xfId="0" applyFont="1" applyBorder="1" applyAlignment="1">
      <alignment vertical="center" wrapText="1"/>
    </xf>
    <xf numFmtId="0" fontId="13" fillId="0" borderId="0" xfId="10" applyAlignment="1">
      <alignment vertical="top"/>
    </xf>
    <xf numFmtId="0" fontId="1" fillId="0" borderId="17" xfId="21" applyBorder="1" applyAlignment="1">
      <alignment horizontal="center"/>
    </xf>
    <xf numFmtId="0" fontId="1" fillId="0" borderId="17" xfId="21" applyBorder="1"/>
    <xf numFmtId="166" fontId="1" fillId="0" borderId="17" xfId="21" applyNumberFormat="1" applyBorder="1"/>
    <xf numFmtId="10" fontId="19" fillId="0" borderId="17" xfId="21" applyNumberFormat="1" applyFont="1" applyBorder="1" applyAlignment="1">
      <alignment horizontal="right" vertical="center"/>
    </xf>
    <xf numFmtId="0" fontId="1" fillId="0" borderId="0" xfId="21"/>
    <xf numFmtId="10" fontId="0" fillId="0" borderId="0" xfId="22" applyNumberFormat="1" applyFont="1"/>
    <xf numFmtId="44" fontId="0" fillId="0" borderId="0" xfId="23" applyFont="1"/>
    <xf numFmtId="0" fontId="1" fillId="0" borderId="0" xfId="21" applyAlignment="1">
      <alignment horizontal="center"/>
    </xf>
    <xf numFmtId="166" fontId="1" fillId="0" borderId="0" xfId="21" applyNumberFormat="1"/>
    <xf numFmtId="10" fontId="1" fillId="0" borderId="0" xfId="21" applyNumberFormat="1"/>
    <xf numFmtId="0" fontId="1" fillId="0" borderId="0" xfId="21" applyAlignment="1">
      <alignment horizontal="right"/>
    </xf>
    <xf numFmtId="0" fontId="1" fillId="0" borderId="13" xfId="21" applyBorder="1" applyAlignment="1">
      <alignment horizontal="center" vertical="center"/>
    </xf>
    <xf numFmtId="49" fontId="1" fillId="0" borderId="13" xfId="21" applyNumberFormat="1" applyBorder="1" applyAlignment="1">
      <alignment horizontal="center" vertical="center"/>
    </xf>
    <xf numFmtId="0" fontId="20" fillId="0" borderId="0" xfId="21" applyFont="1" applyAlignment="1">
      <alignment horizontal="right"/>
    </xf>
    <xf numFmtId="0" fontId="21" fillId="0" borderId="13" xfId="21" applyFont="1" applyBorder="1" applyAlignment="1">
      <alignment horizontal="center" vertical="center"/>
    </xf>
    <xf numFmtId="167" fontId="1" fillId="0" borderId="13" xfId="21" applyNumberFormat="1" applyBorder="1" applyAlignment="1">
      <alignment horizontal="center"/>
    </xf>
    <xf numFmtId="0" fontId="17" fillId="4" borderId="18" xfId="21" applyFont="1" applyFill="1" applyBorder="1" applyAlignment="1">
      <alignment horizontal="center"/>
    </xf>
    <xf numFmtId="0" fontId="17" fillId="4" borderId="19" xfId="21" applyFont="1" applyFill="1" applyBorder="1" applyAlignment="1">
      <alignment horizontal="center"/>
    </xf>
    <xf numFmtId="166" fontId="17" fillId="4" borderId="19" xfId="21" applyNumberFormat="1" applyFont="1" applyFill="1" applyBorder="1" applyAlignment="1">
      <alignment horizontal="center"/>
    </xf>
    <xf numFmtId="0" fontId="17" fillId="4" borderId="19" xfId="21" applyFont="1" applyFill="1" applyBorder="1" applyAlignment="1">
      <alignment horizontal="center" wrapText="1"/>
    </xf>
    <xf numFmtId="10" fontId="17" fillId="4" borderId="20" xfId="21" applyNumberFormat="1" applyFont="1" applyFill="1" applyBorder="1" applyAlignment="1">
      <alignment horizontal="center"/>
    </xf>
    <xf numFmtId="10" fontId="17" fillId="4" borderId="18" xfId="22" applyNumberFormat="1" applyFont="1" applyFill="1" applyBorder="1" applyAlignment="1">
      <alignment horizontal="center"/>
    </xf>
    <xf numFmtId="44" fontId="17" fillId="4" borderId="19" xfId="23" applyFont="1" applyFill="1" applyBorder="1" applyAlignment="1">
      <alignment horizontal="center"/>
    </xf>
    <xf numFmtId="44" fontId="17" fillId="4" borderId="20" xfId="23" applyFont="1" applyFill="1" applyBorder="1" applyAlignment="1">
      <alignment horizontal="center"/>
    </xf>
    <xf numFmtId="0" fontId="1" fillId="0" borderId="15" xfId="21" applyBorder="1" applyAlignment="1">
      <alignment horizontal="center"/>
    </xf>
    <xf numFmtId="0" fontId="1" fillId="0" borderId="15" xfId="21" applyBorder="1"/>
    <xf numFmtId="0" fontId="21" fillId="0" borderId="15" xfId="21" applyFont="1" applyBorder="1" applyAlignment="1">
      <alignment horizontal="center"/>
    </xf>
    <xf numFmtId="166" fontId="1" fillId="0" borderId="15" xfId="21" applyNumberFormat="1" applyBorder="1"/>
    <xf numFmtId="10" fontId="1" fillId="0" borderId="15" xfId="21" applyNumberFormat="1" applyBorder="1"/>
    <xf numFmtId="10" fontId="0" fillId="0" borderId="15" xfId="22" applyNumberFormat="1" applyFont="1" applyBorder="1"/>
    <xf numFmtId="44" fontId="0" fillId="0" borderId="15" xfId="23" applyFont="1" applyBorder="1"/>
    <xf numFmtId="0" fontId="1" fillId="0" borderId="13" xfId="21" applyBorder="1" applyAlignment="1">
      <alignment horizontal="center"/>
    </xf>
    <xf numFmtId="49" fontId="1" fillId="0" borderId="13" xfId="21" quotePrefix="1" applyNumberFormat="1" applyBorder="1" applyAlignment="1">
      <alignment horizontal="left"/>
    </xf>
    <xf numFmtId="0" fontId="23" fillId="0" borderId="13" xfId="21" applyFont="1" applyBorder="1" applyAlignment="1">
      <alignment wrapText="1"/>
    </xf>
    <xf numFmtId="0" fontId="23" fillId="0" borderId="13" xfId="21" applyFont="1" applyBorder="1" applyAlignment="1">
      <alignment horizontal="center" vertical="center" wrapText="1"/>
    </xf>
    <xf numFmtId="44" fontId="0" fillId="0" borderId="13" xfId="23" applyFont="1" applyBorder="1"/>
    <xf numFmtId="44" fontId="0" fillId="0" borderId="13" xfId="23" applyFont="1" applyFill="1" applyBorder="1" applyAlignment="1">
      <alignment horizontal="center"/>
    </xf>
    <xf numFmtId="10" fontId="0" fillId="0" borderId="13" xfId="22" applyNumberFormat="1" applyFont="1" applyFill="1" applyBorder="1"/>
    <xf numFmtId="10" fontId="0" fillId="0" borderId="13" xfId="22" applyNumberFormat="1" applyFont="1" applyBorder="1"/>
    <xf numFmtId="49" fontId="1" fillId="0" borderId="13" xfId="21" quotePrefix="1" applyNumberFormat="1" applyBorder="1"/>
    <xf numFmtId="0" fontId="1" fillId="0" borderId="13" xfId="21" applyBorder="1" applyAlignment="1">
      <alignment wrapText="1"/>
    </xf>
    <xf numFmtId="49" fontId="1" fillId="0" borderId="13" xfId="21" applyNumberFormat="1" applyBorder="1" applyAlignment="1">
      <alignment horizontal="left"/>
    </xf>
    <xf numFmtId="44" fontId="0" fillId="0" borderId="13" xfId="23" applyFont="1" applyBorder="1" applyAlignment="1">
      <alignment horizontal="center"/>
    </xf>
    <xf numFmtId="0" fontId="23" fillId="0" borderId="13" xfId="21" applyFont="1" applyBorder="1"/>
    <xf numFmtId="43" fontId="0" fillId="0" borderId="13" xfId="23" applyNumberFormat="1" applyFont="1" applyBorder="1"/>
    <xf numFmtId="0" fontId="1" fillId="0" borderId="13" xfId="21" quotePrefix="1" applyBorder="1"/>
    <xf numFmtId="0" fontId="1" fillId="0" borderId="13" xfId="21" applyBorder="1"/>
    <xf numFmtId="43" fontId="1" fillId="0" borderId="13" xfId="21" applyNumberFormat="1" applyBorder="1"/>
    <xf numFmtId="10" fontId="1" fillId="0" borderId="13" xfId="21" applyNumberFormat="1" applyBorder="1"/>
    <xf numFmtId="0" fontId="18" fillId="0" borderId="13" xfId="21" applyFont="1" applyBorder="1"/>
    <xf numFmtId="0" fontId="1" fillId="0" borderId="0" xfId="21" applyAlignment="1">
      <alignment horizontal="center" vertical="center"/>
    </xf>
    <xf numFmtId="0" fontId="20" fillId="0" borderId="21" xfId="21" applyFont="1" applyBorder="1" applyAlignment="1">
      <alignment horizontal="right" vertical="center"/>
    </xf>
    <xf numFmtId="0" fontId="9" fillId="0" borderId="0" xfId="21" applyFont="1" applyAlignment="1">
      <alignment horizontal="left" vertical="center"/>
    </xf>
    <xf numFmtId="166" fontId="1" fillId="0" borderId="0" xfId="21" applyNumberFormat="1" applyAlignment="1">
      <alignment vertical="center"/>
    </xf>
    <xf numFmtId="10" fontId="1" fillId="0" borderId="0" xfId="21" applyNumberFormat="1" applyAlignment="1">
      <alignment vertical="center"/>
    </xf>
    <xf numFmtId="0" fontId="1" fillId="0" borderId="0" xfId="21" applyAlignment="1">
      <alignment vertical="center"/>
    </xf>
    <xf numFmtId="10" fontId="24" fillId="0" borderId="0" xfId="22" applyNumberFormat="1" applyFont="1" applyAlignment="1">
      <alignment horizontal="right" vertical="center"/>
    </xf>
    <xf numFmtId="44" fontId="0" fillId="0" borderId="0" xfId="23" applyFont="1" applyAlignment="1">
      <alignment vertical="center"/>
    </xf>
    <xf numFmtId="0" fontId="20" fillId="0" borderId="0" xfId="21" applyFont="1" applyAlignment="1">
      <alignment horizontal="right" vertical="center"/>
    </xf>
    <xf numFmtId="166" fontId="9" fillId="0" borderId="0" xfId="21" applyNumberFormat="1" applyFont="1" applyAlignment="1">
      <alignment horizontal="left" vertical="center"/>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3" xfId="0" applyFont="1" applyFill="1" applyBorder="1" applyAlignment="1">
      <alignment horizont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1" fontId="8" fillId="0" borderId="2" xfId="0" applyNumberFormat="1" applyFont="1" applyBorder="1" applyAlignment="1">
      <alignment horizontal="center" vertical="center" shrinkToFit="1"/>
    </xf>
    <xf numFmtId="1" fontId="8" fillId="0" borderId="3" xfId="0" applyNumberFormat="1" applyFont="1" applyBorder="1" applyAlignment="1">
      <alignment horizontal="center" vertical="center" shrinkToFit="1"/>
    </xf>
    <xf numFmtId="1" fontId="8" fillId="0" borderId="4" xfId="0" applyNumberFormat="1" applyFont="1" applyBorder="1" applyAlignment="1">
      <alignment horizontal="center" vertical="center" shrinkToFi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1" fontId="8" fillId="2" borderId="2" xfId="0" applyNumberFormat="1" applyFont="1" applyFill="1" applyBorder="1" applyAlignment="1">
      <alignment horizontal="center" vertical="center" shrinkToFit="1"/>
    </xf>
    <xf numFmtId="1" fontId="8" fillId="2" borderId="3" xfId="0" applyNumberFormat="1" applyFont="1" applyFill="1" applyBorder="1" applyAlignment="1">
      <alignment horizontal="center" vertical="center" shrinkToFit="1"/>
    </xf>
    <xf numFmtId="1" fontId="8" fillId="2" borderId="4" xfId="0" applyNumberFormat="1" applyFont="1" applyFill="1" applyBorder="1" applyAlignment="1">
      <alignment horizontal="center" vertical="center" shrinkToFit="1"/>
    </xf>
    <xf numFmtId="0" fontId="14" fillId="0" borderId="2" xfId="0" applyFont="1" applyBorder="1" applyAlignment="1">
      <alignment vertical="center" wrapText="1"/>
    </xf>
    <xf numFmtId="0" fontId="14" fillId="0" borderId="4" xfId="0" applyFont="1" applyBorder="1" applyAlignment="1">
      <alignment vertical="center" wrapText="1"/>
    </xf>
    <xf numFmtId="0" fontId="9" fillId="0" borderId="5" xfId="10" applyFont="1" applyBorder="1" applyAlignment="1">
      <alignment horizontal="center" vertical="center" wrapText="1"/>
    </xf>
    <xf numFmtId="0" fontId="9" fillId="0" borderId="6" xfId="10" applyFont="1" applyBorder="1" applyAlignment="1">
      <alignment horizontal="center" vertical="center" wrapText="1"/>
    </xf>
    <xf numFmtId="0" fontId="9" fillId="0" borderId="7" xfId="10" applyFont="1" applyBorder="1" applyAlignment="1">
      <alignment horizontal="center" vertical="center" wrapText="1"/>
    </xf>
    <xf numFmtId="0" fontId="15" fillId="0" borderId="14" xfId="10" applyFont="1" applyBorder="1" applyAlignment="1">
      <alignment horizontal="center" vertical="center" wrapText="1"/>
    </xf>
    <xf numFmtId="0" fontId="15" fillId="0" borderId="15" xfId="10" applyFont="1" applyBorder="1" applyAlignment="1">
      <alignment horizontal="center" vertical="center" wrapText="1"/>
    </xf>
    <xf numFmtId="0" fontId="15" fillId="0" borderId="16" xfId="10" applyFont="1" applyBorder="1" applyAlignment="1">
      <alignment horizontal="center" vertical="center" wrapText="1"/>
    </xf>
    <xf numFmtId="0" fontId="15" fillId="0" borderId="8" xfId="10" applyFont="1" applyBorder="1" applyAlignment="1">
      <alignment horizontal="center" vertical="center" wrapText="1"/>
    </xf>
    <xf numFmtId="0" fontId="15" fillId="0" borderId="0" xfId="10" applyFont="1" applyAlignment="1">
      <alignment horizontal="center" vertical="center" wrapText="1"/>
    </xf>
    <xf numFmtId="0" fontId="15" fillId="0" borderId="9" xfId="10" applyFont="1" applyBorder="1" applyAlignment="1">
      <alignment horizontal="center" vertical="center" wrapText="1"/>
    </xf>
    <xf numFmtId="0" fontId="15" fillId="0" borderId="10" xfId="10" applyFont="1" applyBorder="1" applyAlignment="1">
      <alignment horizontal="center" vertical="center" wrapText="1"/>
    </xf>
    <xf numFmtId="0" fontId="15" fillId="0" borderId="11" xfId="10" applyFont="1" applyBorder="1" applyAlignment="1">
      <alignment horizontal="center" vertical="center" wrapText="1"/>
    </xf>
    <xf numFmtId="0" fontId="15" fillId="0" borderId="12" xfId="10" applyFont="1" applyBorder="1" applyAlignment="1">
      <alignment horizontal="center" vertical="center" wrapText="1"/>
    </xf>
    <xf numFmtId="0" fontId="7" fillId="0" borderId="2" xfId="10" applyFont="1" applyBorder="1" applyAlignment="1">
      <alignment horizontal="center" vertical="top" wrapText="1"/>
    </xf>
    <xf numFmtId="0" fontId="7" fillId="0" borderId="3" xfId="10" applyFont="1" applyBorder="1" applyAlignment="1">
      <alignment horizontal="center" vertical="top" wrapText="1"/>
    </xf>
    <xf numFmtId="0" fontId="7" fillId="0" borderId="4" xfId="10" applyFont="1" applyBorder="1" applyAlignment="1">
      <alignment horizontal="center" vertical="top" wrapText="1"/>
    </xf>
    <xf numFmtId="0" fontId="7" fillId="0" borderId="2" xfId="10" applyFont="1" applyBorder="1" applyAlignment="1">
      <alignment horizontal="center" wrapText="1"/>
    </xf>
    <xf numFmtId="0" fontId="7" fillId="0" borderId="4" xfId="10" applyFont="1" applyBorder="1" applyAlignment="1">
      <alignment horizontal="center" wrapText="1"/>
    </xf>
    <xf numFmtId="0" fontId="7" fillId="0" borderId="3" xfId="10" applyFont="1" applyBorder="1" applyAlignment="1">
      <alignment horizont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65" fontId="8" fillId="2" borderId="2" xfId="0" applyNumberFormat="1" applyFont="1" applyFill="1" applyBorder="1" applyAlignment="1">
      <alignment horizontal="center" vertical="center" shrinkToFit="1"/>
    </xf>
    <xf numFmtId="165" fontId="8" fillId="2" borderId="3" xfId="0" applyNumberFormat="1" applyFont="1" applyFill="1" applyBorder="1" applyAlignment="1">
      <alignment horizontal="center" vertical="center" shrinkToFit="1"/>
    </xf>
    <xf numFmtId="165" fontId="8" fillId="2" borderId="4" xfId="0" applyNumberFormat="1" applyFont="1" applyFill="1" applyBorder="1" applyAlignment="1">
      <alignment horizontal="center" vertical="center" shrinkToFit="1"/>
    </xf>
    <xf numFmtId="0" fontId="22" fillId="0" borderId="0" xfId="21" applyFont="1" applyAlignment="1">
      <alignment horizontal="center" vertical="center" wrapText="1"/>
    </xf>
    <xf numFmtId="14" fontId="1" fillId="0" borderId="13" xfId="21" applyNumberFormat="1" applyBorder="1" applyAlignment="1">
      <alignment horizontal="center" vertical="center"/>
    </xf>
    <xf numFmtId="14" fontId="1" fillId="3" borderId="13" xfId="21" applyNumberFormat="1" applyFill="1" applyBorder="1" applyAlignment="1">
      <alignment horizontal="center" vertical="center"/>
    </xf>
    <xf numFmtId="166" fontId="1" fillId="0" borderId="13" xfId="21" applyNumberFormat="1" applyBorder="1" applyAlignment="1">
      <alignment horizontal="center" vertical="center"/>
    </xf>
    <xf numFmtId="1" fontId="21" fillId="5" borderId="8" xfId="16" applyNumberFormat="1" applyFont="1" applyFill="1" applyBorder="1" applyAlignment="1">
      <alignment horizontal="right" vertical="center"/>
    </xf>
    <xf numFmtId="0" fontId="21" fillId="5" borderId="0" xfId="16" applyFont="1" applyFill="1" applyAlignment="1">
      <alignment horizontal="right" vertical="center"/>
    </xf>
    <xf numFmtId="0" fontId="2" fillId="0" borderId="30" xfId="16" applyBorder="1" applyAlignment="1">
      <alignment horizontal="center" vertical="top" wrapText="1"/>
    </xf>
    <xf numFmtId="0" fontId="2" fillId="0" borderId="31" xfId="16" applyBorder="1" applyAlignment="1">
      <alignment horizontal="center" vertical="top" wrapText="1"/>
    </xf>
    <xf numFmtId="0" fontId="2" fillId="0" borderId="29" xfId="16" applyBorder="1" applyAlignment="1">
      <alignment horizontal="center" vertical="top" wrapText="1"/>
    </xf>
    <xf numFmtId="0" fontId="2" fillId="0" borderId="30" xfId="16" applyBorder="1" applyAlignment="1">
      <alignment vertical="top" wrapText="1"/>
    </xf>
    <xf numFmtId="0" fontId="2" fillId="0" borderId="31" xfId="16" applyBorder="1" applyAlignment="1">
      <alignment vertical="top" wrapText="1"/>
    </xf>
    <xf numFmtId="0" fontId="2" fillId="0" borderId="29" xfId="16" applyBorder="1" applyAlignment="1">
      <alignment vertical="top" wrapText="1"/>
    </xf>
    <xf numFmtId="1" fontId="2" fillId="5" borderId="8" xfId="16" applyNumberFormat="1" applyFill="1" applyBorder="1" applyAlignment="1">
      <alignment vertical="center"/>
    </xf>
    <xf numFmtId="0" fontId="2" fillId="5" borderId="0" xfId="16" applyFill="1" applyAlignment="1">
      <alignment vertical="center"/>
    </xf>
    <xf numFmtId="1" fontId="21" fillId="5" borderId="22" xfId="16" applyNumberFormat="1" applyFont="1" applyFill="1" applyBorder="1" applyAlignment="1">
      <alignment horizontal="left" vertical="center" wrapText="1"/>
    </xf>
    <xf numFmtId="1" fontId="21" fillId="5" borderId="21" xfId="16" applyNumberFormat="1" applyFont="1" applyFill="1" applyBorder="1" applyAlignment="1">
      <alignment horizontal="left" vertical="center" wrapText="1"/>
    </xf>
    <xf numFmtId="1" fontId="21" fillId="5" borderId="23" xfId="16" applyNumberFormat="1" applyFont="1" applyFill="1" applyBorder="1" applyAlignment="1">
      <alignment horizontal="left" vertical="center" wrapText="1"/>
    </xf>
    <xf numFmtId="1" fontId="21" fillId="5" borderId="24" xfId="16" applyNumberFormat="1" applyFont="1" applyFill="1" applyBorder="1" applyAlignment="1">
      <alignment horizontal="left" vertical="center" wrapText="1"/>
    </xf>
    <xf numFmtId="1" fontId="21" fillId="5" borderId="0" xfId="16" applyNumberFormat="1" applyFont="1" applyFill="1" applyAlignment="1">
      <alignment horizontal="left" vertical="center" wrapText="1"/>
    </xf>
    <xf numFmtId="1" fontId="21" fillId="5" borderId="25" xfId="16" applyNumberFormat="1" applyFont="1" applyFill="1" applyBorder="1" applyAlignment="1">
      <alignment horizontal="left" vertical="center" wrapText="1"/>
    </xf>
    <xf numFmtId="1" fontId="21" fillId="5" borderId="26" xfId="16" applyNumberFormat="1" applyFont="1" applyFill="1" applyBorder="1" applyAlignment="1">
      <alignment horizontal="left" vertical="center" wrapText="1"/>
    </xf>
    <xf numFmtId="1" fontId="21" fillId="5" borderId="27" xfId="16" applyNumberFormat="1" applyFont="1" applyFill="1" applyBorder="1" applyAlignment="1">
      <alignment horizontal="left" vertical="center" wrapText="1"/>
    </xf>
    <xf numFmtId="1" fontId="21" fillId="5" borderId="28" xfId="16" applyNumberFormat="1" applyFont="1" applyFill="1" applyBorder="1" applyAlignment="1">
      <alignment horizontal="left" vertical="center" wrapText="1"/>
    </xf>
  </cellXfs>
  <cellStyles count="24">
    <cellStyle name="Currency 2" xfId="3" xr:uid="{27AD5216-6C46-47E1-828A-7037F3959380}"/>
    <cellStyle name="Currency 3" xfId="8" xr:uid="{4CADD08B-734F-4537-91A8-FC34188F445F}"/>
    <cellStyle name="Currency 4" xfId="13" xr:uid="{62217EDF-0D36-4466-B0C4-F876D1C1CF99}"/>
    <cellStyle name="Currency 5" xfId="15" xr:uid="{6711FF08-9888-4290-8575-2DC2EF5EDBD8}"/>
    <cellStyle name="Currency 6" xfId="18" xr:uid="{63DD1FBB-3B42-4316-92D8-ECE3706501CB}"/>
    <cellStyle name="Currency 7" xfId="20" xr:uid="{120A3E1A-2BDC-40EB-A09F-7B9B2E992D3D}"/>
    <cellStyle name="Currency 8" xfId="23" xr:uid="{A1FDF7FC-8452-4C52-8C21-E8F5D6DE7421}"/>
    <cellStyle name="Normal" xfId="0" builtinId="0"/>
    <cellStyle name="Normal 2" xfId="7" xr:uid="{82FDF8B5-031C-42B6-9063-9A615BC68969}"/>
    <cellStyle name="Normal 2 2 2" xfId="5" xr:uid="{F576D3A7-0F01-46AD-AA99-028B0F808459}"/>
    <cellStyle name="Normal 3" xfId="10" xr:uid="{6DAE62C4-4D1B-44A2-A8F0-7D00C0417860}"/>
    <cellStyle name="Normal 3 2" xfId="6" xr:uid="{F1F3CAD7-3A66-4A8E-ADAB-7B72ECF2BB78}"/>
    <cellStyle name="Normal 4" xfId="11" xr:uid="{75E45816-37A8-46AB-AA46-E34C93326C9C}"/>
    <cellStyle name="Normal 4 2" xfId="1" xr:uid="{23A1B312-B359-4A96-9B79-D24B169118F8}"/>
    <cellStyle name="Normal 5" xfId="14" xr:uid="{403ED6F7-A207-445D-9114-12BC0FCFE01B}"/>
    <cellStyle name="Normal 6" xfId="16" xr:uid="{A0247B01-F64A-40BE-8482-905800192A78}"/>
    <cellStyle name="Normal 7" xfId="19" xr:uid="{150DF73D-A3B1-403B-8C09-38D8601F6B80}"/>
    <cellStyle name="Normal 8" xfId="21" xr:uid="{1BD70DD1-3CBF-4FB0-8B6E-455C6608858B}"/>
    <cellStyle name="Normal 9" xfId="2" xr:uid="{B497C872-4C31-4BBB-B3CB-F62FCE8CA7D7}"/>
    <cellStyle name="Percent 2" xfId="4" xr:uid="{27127FEF-FA7A-445C-82D0-23BF02DCBFF9}"/>
    <cellStyle name="Percent 3" xfId="9" xr:uid="{7D6FE72B-C5C3-49EB-9F4B-B0AB472EC80D}"/>
    <cellStyle name="Percent 4" xfId="12" xr:uid="{9D95F4A2-3B3E-4F61-A6BB-1880FD747DDF}"/>
    <cellStyle name="Percent 5" xfId="17" xr:uid="{32C52AD5-3C97-4B5A-B3A4-BDA3671D83BB}"/>
    <cellStyle name="Percent 6" xfId="22" xr:uid="{4611D7C9-FB0E-45D9-AA4D-5912D857DAA6}"/>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cid:image001.jpg@01D4ADB2.BA667DD0"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oneCellAnchor>
    <xdr:from>
      <xdr:col>0</xdr:col>
      <xdr:colOff>74295</xdr:colOff>
      <xdr:row>0</xdr:row>
      <xdr:rowOff>43815</xdr:rowOff>
    </xdr:from>
    <xdr:ext cx="1093341" cy="882763"/>
    <xdr:pic>
      <xdr:nvPicPr>
        <xdr:cNvPr id="5" name="image3.jpe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 y="43815"/>
          <a:ext cx="1093341" cy="882763"/>
        </a:xfrm>
        <a:prstGeom prst="rect">
          <a:avLst/>
        </a:prstGeom>
      </xdr:spPr>
    </xdr:pic>
    <xdr:clientData/>
  </xdr:oneCellAnchor>
  <xdr:twoCellAnchor>
    <xdr:from>
      <xdr:col>6</xdr:col>
      <xdr:colOff>15240</xdr:colOff>
      <xdr:row>4</xdr:row>
      <xdr:rowOff>158114</xdr:rowOff>
    </xdr:from>
    <xdr:to>
      <xdr:col>12</xdr:col>
      <xdr:colOff>590550</xdr:colOff>
      <xdr:row>15</xdr:row>
      <xdr:rowOff>13335</xdr:rowOff>
    </xdr:to>
    <xdr:sp macro="" textlink="">
      <xdr:nvSpPr>
        <xdr:cNvPr id="6" name="TextBox 5">
          <a:extLst>
            <a:ext uri="{FF2B5EF4-FFF2-40B4-BE49-F238E27FC236}">
              <a16:creationId xmlns:a16="http://schemas.microsoft.com/office/drawing/2014/main" id="{F2AA91AD-4885-4141-8EEC-44BA9A5AD5B3}"/>
            </a:ext>
          </a:extLst>
        </xdr:cNvPr>
        <xdr:cNvSpPr txBox="1"/>
      </xdr:nvSpPr>
      <xdr:spPr>
        <a:xfrm>
          <a:off x="3615690" y="1615439"/>
          <a:ext cx="3318510" cy="1636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Name__________________________________________</a:t>
          </a:r>
        </a:p>
        <a:p>
          <a:endParaRPr lang="en-US" sz="950"/>
        </a:p>
        <a:p>
          <a:r>
            <a:rPr lang="en-US" sz="950"/>
            <a:t>Address________________________________________</a:t>
          </a:r>
        </a:p>
        <a:p>
          <a:endParaRPr lang="en-US" sz="950"/>
        </a:p>
        <a:p>
          <a:r>
            <a:rPr lang="en-US" sz="950"/>
            <a:t>City</a:t>
          </a:r>
          <a:r>
            <a:rPr lang="en-US" sz="950" baseline="0"/>
            <a:t>  ST  Zip_____________________________________</a:t>
          </a:r>
        </a:p>
        <a:p>
          <a:endParaRPr lang="en-US" sz="950" baseline="0"/>
        </a:p>
        <a:p>
          <a:r>
            <a:rPr lang="en-US" sz="950" baseline="0"/>
            <a:t>Ordered By_____________________________________</a:t>
          </a:r>
        </a:p>
        <a:p>
          <a:endParaRPr lang="en-US" sz="950" baseline="0"/>
        </a:p>
        <a:p>
          <a:r>
            <a:rPr lang="en-US" sz="950" baseline="0"/>
            <a:t>Ship Via________________________________________</a:t>
          </a:r>
          <a:endParaRPr lang="en-US" sz="950"/>
        </a:p>
      </xdr:txBody>
    </xdr:sp>
    <xdr:clientData/>
  </xdr:twoCellAnchor>
  <xdr:twoCellAnchor>
    <xdr:from>
      <xdr:col>0</xdr:col>
      <xdr:colOff>0</xdr:colOff>
      <xdr:row>5</xdr:row>
      <xdr:rowOff>1902</xdr:rowOff>
    </xdr:from>
    <xdr:to>
      <xdr:col>5</xdr:col>
      <xdr:colOff>1905</xdr:colOff>
      <xdr:row>15</xdr:row>
      <xdr:rowOff>57149</xdr:rowOff>
    </xdr:to>
    <xdr:sp macro="" textlink="">
      <xdr:nvSpPr>
        <xdr:cNvPr id="7" name="TextBox 6">
          <a:extLst>
            <a:ext uri="{FF2B5EF4-FFF2-40B4-BE49-F238E27FC236}">
              <a16:creationId xmlns:a16="http://schemas.microsoft.com/office/drawing/2014/main" id="{2F94FD3E-813E-4EBB-A1E4-7D7B5BEB9162}"/>
            </a:ext>
          </a:extLst>
        </xdr:cNvPr>
        <xdr:cNvSpPr txBox="1"/>
      </xdr:nvSpPr>
      <xdr:spPr>
        <a:xfrm>
          <a:off x="0" y="1621152"/>
          <a:ext cx="3373755" cy="16744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Account</a:t>
          </a:r>
          <a:r>
            <a:rPr lang="en-US" sz="950" baseline="0"/>
            <a:t> #</a:t>
          </a:r>
          <a:r>
            <a:rPr lang="en-US" sz="950"/>
            <a:t>_______________________________________</a:t>
          </a:r>
        </a:p>
        <a:p>
          <a:endParaRPr lang="en-US" sz="950"/>
        </a:p>
        <a:p>
          <a:r>
            <a:rPr lang="en-US" sz="950"/>
            <a:t>Phone_________________________________________</a:t>
          </a:r>
        </a:p>
        <a:p>
          <a:endParaRPr lang="en-US" sz="950" baseline="0"/>
        </a:p>
        <a:p>
          <a:r>
            <a:rPr lang="en-US" sz="950" baseline="0"/>
            <a:t>PO Number_____________________________________</a:t>
          </a:r>
        </a:p>
        <a:p>
          <a:endParaRPr lang="en-US" sz="950" baseline="0"/>
        </a:p>
        <a:p>
          <a:r>
            <a:rPr lang="en-US" sz="950" baseline="0"/>
            <a:t>Backorders_____________________________________</a:t>
          </a:r>
        </a:p>
        <a:p>
          <a:endParaRPr lang="en-US" sz="950" baseline="0"/>
        </a:p>
        <a:p>
          <a:r>
            <a:rPr lang="en-US" sz="950" baseline="0"/>
            <a:t>Order Date _____________________________________</a:t>
          </a:r>
          <a:endParaRPr lang="en-US" sz="950"/>
        </a:p>
      </xdr:txBody>
    </xdr:sp>
    <xdr:clientData/>
  </xdr:twoCellAnchor>
  <xdr:twoCellAnchor>
    <xdr:from>
      <xdr:col>0</xdr:col>
      <xdr:colOff>0</xdr:colOff>
      <xdr:row>15</xdr:row>
      <xdr:rowOff>57152</xdr:rowOff>
    </xdr:from>
    <xdr:to>
      <xdr:col>12</xdr:col>
      <xdr:colOff>600074</xdr:colOff>
      <xdr:row>21</xdr:row>
      <xdr:rowOff>38100</xdr:rowOff>
    </xdr:to>
    <xdr:sp macro="" textlink="">
      <xdr:nvSpPr>
        <xdr:cNvPr id="8" name="TextBox 7">
          <a:extLst>
            <a:ext uri="{FF2B5EF4-FFF2-40B4-BE49-F238E27FC236}">
              <a16:creationId xmlns:a16="http://schemas.microsoft.com/office/drawing/2014/main" id="{52281549-FCF6-44A8-96AA-9C2DBE25B9FE}"/>
            </a:ext>
          </a:extLst>
        </xdr:cNvPr>
        <xdr:cNvSpPr txBox="1"/>
      </xdr:nvSpPr>
      <xdr:spPr>
        <a:xfrm>
          <a:off x="0" y="3295652"/>
          <a:ext cx="6810374" cy="9524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Buy 15 assorted Devotionals/Journals to receive 58% up-front discount.</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LifeWay Bible Studies: Standard 30% discount for LifeWay Authorized Dealers / no sale pricing / min 8</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Must order direct on </a:t>
          </a:r>
          <a:r>
            <a:rPr lang="en-US" sz="1100" i="1">
              <a:solidFill>
                <a:schemeClr val="dk1"/>
              </a:solidFill>
              <a:effectLst/>
              <a:latin typeface="+mn-lt"/>
              <a:ea typeface="+mn-ea"/>
              <a:cs typeface="+mn-cs"/>
            </a:rPr>
            <a:t>Pray Like This</a:t>
          </a:r>
          <a:r>
            <a:rPr lang="en-US" sz="1100">
              <a:solidFill>
                <a:schemeClr val="dk1"/>
              </a:solidFill>
              <a:effectLst/>
              <a:latin typeface="+mn-lt"/>
              <a:ea typeface="+mn-ea"/>
              <a:cs typeface="+mn-cs"/>
            </a:rPr>
            <a:t> to receive a discount. Discount not passed on to distributors for LifeWay titles.</a:t>
          </a:r>
          <a:endParaRPr lang="en-US" sz="1100" b="0" i="0" baseline="0">
            <a:solidFill>
              <a:schemeClr val="dk1"/>
            </a:solidFill>
            <a:effectLst/>
            <a:latin typeface="+mn-lt"/>
            <a:ea typeface="+mn-ea"/>
            <a:cs typeface="+mn-cs"/>
          </a:endParaRPr>
        </a:p>
      </xdr:txBody>
    </xdr:sp>
    <xdr:clientData/>
  </xdr:twoCellAnchor>
  <xdr:twoCellAnchor editAs="oneCell">
    <xdr:from>
      <xdr:col>0</xdr:col>
      <xdr:colOff>19050</xdr:colOff>
      <xdr:row>1</xdr:row>
      <xdr:rowOff>276225</xdr:rowOff>
    </xdr:from>
    <xdr:to>
      <xdr:col>2</xdr:col>
      <xdr:colOff>38100</xdr:colOff>
      <xdr:row>4</xdr:row>
      <xdr:rowOff>80658</xdr:rowOff>
    </xdr:to>
    <xdr:pic>
      <xdr:nvPicPr>
        <xdr:cNvPr id="16" name="Picture 15">
          <a:extLst>
            <a:ext uri="{FF2B5EF4-FFF2-40B4-BE49-F238E27FC236}">
              <a16:creationId xmlns:a16="http://schemas.microsoft.com/office/drawing/2014/main" id="{92EC9401-4F93-4AAB-A1E3-147F43F51C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057275"/>
          <a:ext cx="1771650" cy="4807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xdr:colOff>
      <xdr:row>0</xdr:row>
      <xdr:rowOff>74295</xdr:rowOff>
    </xdr:from>
    <xdr:to>
      <xdr:col>3</xdr:col>
      <xdr:colOff>297256</xdr:colOff>
      <xdr:row>0</xdr:row>
      <xdr:rowOff>733877</xdr:rowOff>
    </xdr:to>
    <xdr:pic>
      <xdr:nvPicPr>
        <xdr:cNvPr id="2" name="image3.jpeg">
          <a:extLst>
            <a:ext uri="{FF2B5EF4-FFF2-40B4-BE49-F238E27FC236}">
              <a16:creationId xmlns:a16="http://schemas.microsoft.com/office/drawing/2014/main" id="{743A5174-0BBC-43E5-9DCD-AC58C175F7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155" y="74295"/>
          <a:ext cx="2905201" cy="659582"/>
        </a:xfrm>
        <a:prstGeom prst="rect">
          <a:avLst/>
        </a:prstGeom>
      </xdr:spPr>
    </xdr:pic>
    <xdr:clientData/>
  </xdr:twoCellAnchor>
  <xdr:twoCellAnchor>
    <xdr:from>
      <xdr:col>6</xdr:col>
      <xdr:colOff>9525</xdr:colOff>
      <xdr:row>5</xdr:row>
      <xdr:rowOff>30480</xdr:rowOff>
    </xdr:from>
    <xdr:to>
      <xdr:col>13</xdr:col>
      <xdr:colOff>0</xdr:colOff>
      <xdr:row>14</xdr:row>
      <xdr:rowOff>104775</xdr:rowOff>
    </xdr:to>
    <xdr:sp macro="" textlink="">
      <xdr:nvSpPr>
        <xdr:cNvPr id="3" name="TextBox 2">
          <a:extLst>
            <a:ext uri="{FF2B5EF4-FFF2-40B4-BE49-F238E27FC236}">
              <a16:creationId xmlns:a16="http://schemas.microsoft.com/office/drawing/2014/main" id="{204C4CB6-F7D4-4FF3-B6FD-AB637E326078}"/>
            </a:ext>
          </a:extLst>
        </xdr:cNvPr>
        <xdr:cNvSpPr txBox="1"/>
      </xdr:nvSpPr>
      <xdr:spPr>
        <a:xfrm>
          <a:off x="3552825" y="1544955"/>
          <a:ext cx="3343275" cy="153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Name__________________________________________</a:t>
          </a:r>
        </a:p>
        <a:p>
          <a:endParaRPr lang="en-US" sz="950"/>
        </a:p>
        <a:p>
          <a:r>
            <a:rPr lang="en-US" sz="950"/>
            <a:t>Address________________________________________</a:t>
          </a:r>
        </a:p>
        <a:p>
          <a:endParaRPr lang="en-US" sz="950"/>
        </a:p>
        <a:p>
          <a:r>
            <a:rPr lang="en-US" sz="950"/>
            <a:t>City</a:t>
          </a:r>
          <a:r>
            <a:rPr lang="en-US" sz="950" baseline="0"/>
            <a:t>  ST  Zip_____________________________________</a:t>
          </a:r>
        </a:p>
        <a:p>
          <a:endParaRPr lang="en-US" sz="950" baseline="0"/>
        </a:p>
        <a:p>
          <a:r>
            <a:rPr lang="en-US" sz="950" baseline="0"/>
            <a:t>Ordered By_____________________________________</a:t>
          </a:r>
        </a:p>
        <a:p>
          <a:endParaRPr lang="en-US" sz="950" baseline="0"/>
        </a:p>
        <a:p>
          <a:r>
            <a:rPr lang="en-US" sz="950" baseline="0"/>
            <a:t>Ship Via________________________________________</a:t>
          </a:r>
          <a:endParaRPr lang="en-US" sz="950"/>
        </a:p>
      </xdr:txBody>
    </xdr:sp>
    <xdr:clientData/>
  </xdr:twoCellAnchor>
  <xdr:twoCellAnchor>
    <xdr:from>
      <xdr:col>0</xdr:col>
      <xdr:colOff>0</xdr:colOff>
      <xdr:row>4</xdr:row>
      <xdr:rowOff>133348</xdr:rowOff>
    </xdr:from>
    <xdr:to>
      <xdr:col>4</xdr:col>
      <xdr:colOff>30480</xdr:colOff>
      <xdr:row>14</xdr:row>
      <xdr:rowOff>45720</xdr:rowOff>
    </xdr:to>
    <xdr:sp macro="" textlink="">
      <xdr:nvSpPr>
        <xdr:cNvPr id="4" name="TextBox 3">
          <a:extLst>
            <a:ext uri="{FF2B5EF4-FFF2-40B4-BE49-F238E27FC236}">
              <a16:creationId xmlns:a16="http://schemas.microsoft.com/office/drawing/2014/main" id="{9EE1638C-9C93-446B-B3A9-DF71D4D4F20C}"/>
            </a:ext>
          </a:extLst>
        </xdr:cNvPr>
        <xdr:cNvSpPr txBox="1"/>
      </xdr:nvSpPr>
      <xdr:spPr>
        <a:xfrm>
          <a:off x="0" y="1485898"/>
          <a:ext cx="3192780" cy="1531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Account</a:t>
          </a:r>
          <a:r>
            <a:rPr lang="en-US" sz="950" baseline="0"/>
            <a:t> #</a:t>
          </a:r>
          <a:r>
            <a:rPr lang="en-US" sz="950"/>
            <a:t>_______________________________________</a:t>
          </a:r>
        </a:p>
        <a:p>
          <a:endParaRPr lang="en-US" sz="950"/>
        </a:p>
        <a:p>
          <a:r>
            <a:rPr lang="en-US" sz="950"/>
            <a:t>Phone_________________________________________</a:t>
          </a:r>
        </a:p>
        <a:p>
          <a:endParaRPr lang="en-US" sz="950" baseline="0"/>
        </a:p>
        <a:p>
          <a:r>
            <a:rPr lang="en-US" sz="950" baseline="0"/>
            <a:t>PO Number_____________________________________</a:t>
          </a:r>
        </a:p>
        <a:p>
          <a:endParaRPr lang="en-US" sz="950" baseline="0"/>
        </a:p>
        <a:p>
          <a:r>
            <a:rPr lang="en-US" sz="950" baseline="0"/>
            <a:t>Backorders_____________________________________</a:t>
          </a:r>
        </a:p>
        <a:p>
          <a:endParaRPr lang="en-US" sz="950" baseline="0"/>
        </a:p>
        <a:p>
          <a:r>
            <a:rPr lang="en-US" sz="950" baseline="0"/>
            <a:t>Order Date _____________________________________</a:t>
          </a:r>
          <a:endParaRPr lang="en-US" sz="950"/>
        </a:p>
      </xdr:txBody>
    </xdr:sp>
    <xdr:clientData/>
  </xdr:twoCellAnchor>
  <xdr:twoCellAnchor>
    <xdr:from>
      <xdr:col>0</xdr:col>
      <xdr:colOff>0</xdr:colOff>
      <xdr:row>14</xdr:row>
      <xdr:rowOff>123824</xdr:rowOff>
    </xdr:from>
    <xdr:to>
      <xdr:col>13</xdr:col>
      <xdr:colOff>9524</xdr:colOff>
      <xdr:row>17</xdr:row>
      <xdr:rowOff>114300</xdr:rowOff>
    </xdr:to>
    <xdr:sp macro="" textlink="">
      <xdr:nvSpPr>
        <xdr:cNvPr id="5" name="TextBox 4">
          <a:extLst>
            <a:ext uri="{FF2B5EF4-FFF2-40B4-BE49-F238E27FC236}">
              <a16:creationId xmlns:a16="http://schemas.microsoft.com/office/drawing/2014/main" id="{65633BCD-E091-4489-9031-860EE16135F1}"/>
            </a:ext>
          </a:extLst>
        </xdr:cNvPr>
        <xdr:cNvSpPr txBox="1"/>
      </xdr:nvSpPr>
      <xdr:spPr>
        <a:xfrm>
          <a:off x="0" y="3095624"/>
          <a:ext cx="6905624" cy="4762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effectLst/>
              <a:latin typeface="+mn-lt"/>
              <a:ea typeface="+mn-ea"/>
              <a:cs typeface="+mn-cs"/>
            </a:rPr>
            <a:t>Notes:  </a:t>
          </a:r>
          <a:r>
            <a:rPr lang="en-US" sz="1100">
              <a:solidFill>
                <a:schemeClr val="dk1"/>
              </a:solidFill>
              <a:effectLst/>
              <a:latin typeface="+mn-lt"/>
              <a:ea typeface="+mn-ea"/>
              <a:cs typeface="+mn-cs"/>
            </a:rPr>
            <a:t>Munce accounts purchase the book at regular cost and then use the redemption</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form to cover margin.</a:t>
          </a:r>
        </a:p>
      </xdr:txBody>
    </xdr:sp>
    <xdr:clientData/>
  </xdr:twoCellAnchor>
  <xdr:twoCellAnchor editAs="oneCell">
    <xdr:from>
      <xdr:col>0</xdr:col>
      <xdr:colOff>0</xdr:colOff>
      <xdr:row>1</xdr:row>
      <xdr:rowOff>133350</xdr:rowOff>
    </xdr:from>
    <xdr:to>
      <xdr:col>2</xdr:col>
      <xdr:colOff>19050</xdr:colOff>
      <xdr:row>4</xdr:row>
      <xdr:rowOff>42558</xdr:rowOff>
    </xdr:to>
    <xdr:pic>
      <xdr:nvPicPr>
        <xdr:cNvPr id="6" name="Picture 5">
          <a:extLst>
            <a:ext uri="{FF2B5EF4-FFF2-40B4-BE49-F238E27FC236}">
              <a16:creationId xmlns:a16="http://schemas.microsoft.com/office/drawing/2014/main" id="{469F9627-7596-4993-AF77-C1FF931BCD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4400"/>
          <a:ext cx="1771650" cy="4807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53340</xdr:colOff>
      <xdr:row>0</xdr:row>
      <xdr:rowOff>80010</xdr:rowOff>
    </xdr:from>
    <xdr:ext cx="1907068" cy="1318260"/>
    <xdr:pic>
      <xdr:nvPicPr>
        <xdr:cNvPr id="4" name="image4.jpeg">
          <a:extLst>
            <a:ext uri="{FF2B5EF4-FFF2-40B4-BE49-F238E27FC236}">
              <a16:creationId xmlns:a16="http://schemas.microsoft.com/office/drawing/2014/main" id="{24852F39-A4BC-4CAF-8DEA-0A55885721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340" y="80010"/>
          <a:ext cx="1907068" cy="1318260"/>
        </a:xfrm>
        <a:prstGeom prst="rect">
          <a:avLst/>
        </a:prstGeom>
      </xdr:spPr>
    </xdr:pic>
    <xdr:clientData/>
  </xdr:oneCellAnchor>
  <xdr:twoCellAnchor>
    <xdr:from>
      <xdr:col>0</xdr:col>
      <xdr:colOff>60960</xdr:colOff>
      <xdr:row>6</xdr:row>
      <xdr:rowOff>5716</xdr:rowOff>
    </xdr:from>
    <xdr:to>
      <xdr:col>3</xdr:col>
      <xdr:colOff>228600</xdr:colOff>
      <xdr:row>13</xdr:row>
      <xdr:rowOff>83820</xdr:rowOff>
    </xdr:to>
    <xdr:sp macro="" textlink="">
      <xdr:nvSpPr>
        <xdr:cNvPr id="5" name="TextBox 4">
          <a:extLst>
            <a:ext uri="{FF2B5EF4-FFF2-40B4-BE49-F238E27FC236}">
              <a16:creationId xmlns:a16="http://schemas.microsoft.com/office/drawing/2014/main" id="{0A4D46C6-2399-4541-9829-6E1719410000}"/>
            </a:ext>
          </a:extLst>
        </xdr:cNvPr>
        <xdr:cNvSpPr txBox="1"/>
      </xdr:nvSpPr>
      <xdr:spPr>
        <a:xfrm>
          <a:off x="60960" y="1925956"/>
          <a:ext cx="3581400" cy="13582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Account</a:t>
          </a:r>
          <a:r>
            <a:rPr lang="en-US" sz="900" baseline="0"/>
            <a:t> #</a:t>
          </a:r>
          <a:r>
            <a:rPr lang="en-US" sz="900"/>
            <a:t>_______________________________________</a:t>
          </a:r>
        </a:p>
        <a:p>
          <a:endParaRPr lang="en-US" sz="900"/>
        </a:p>
        <a:p>
          <a:r>
            <a:rPr lang="en-US" sz="900"/>
            <a:t>Phone_________________________________________</a:t>
          </a:r>
        </a:p>
        <a:p>
          <a:endParaRPr lang="en-US" sz="900" baseline="0"/>
        </a:p>
        <a:p>
          <a:r>
            <a:rPr lang="en-US" sz="900" baseline="0"/>
            <a:t>PO Number_____________________________________</a:t>
          </a:r>
        </a:p>
        <a:p>
          <a:endParaRPr lang="en-US" sz="900" baseline="0"/>
        </a:p>
        <a:p>
          <a:r>
            <a:rPr lang="en-US" sz="900" baseline="0"/>
            <a:t>Backorders_____________________________________</a:t>
          </a:r>
        </a:p>
        <a:p>
          <a:endParaRPr lang="en-US" sz="900" baseline="0"/>
        </a:p>
        <a:p>
          <a:r>
            <a:rPr lang="en-US" sz="900" baseline="0"/>
            <a:t>Order Date _____________________________________</a:t>
          </a:r>
          <a:endParaRPr lang="en-US" sz="900"/>
        </a:p>
      </xdr:txBody>
    </xdr:sp>
    <xdr:clientData/>
  </xdr:twoCellAnchor>
  <xdr:twoCellAnchor>
    <xdr:from>
      <xdr:col>0</xdr:col>
      <xdr:colOff>0</xdr:colOff>
      <xdr:row>14</xdr:row>
      <xdr:rowOff>121920</xdr:rowOff>
    </xdr:from>
    <xdr:to>
      <xdr:col>12</xdr:col>
      <xdr:colOff>600074</xdr:colOff>
      <xdr:row>21</xdr:row>
      <xdr:rowOff>152400</xdr:rowOff>
    </xdr:to>
    <xdr:sp macro="" textlink="">
      <xdr:nvSpPr>
        <xdr:cNvPr id="6" name="TextBox 5">
          <a:extLst>
            <a:ext uri="{FF2B5EF4-FFF2-40B4-BE49-F238E27FC236}">
              <a16:creationId xmlns:a16="http://schemas.microsoft.com/office/drawing/2014/main" id="{FD29493A-B866-4D31-A7DF-531FA440BF0C}"/>
            </a:ext>
          </a:extLst>
        </xdr:cNvPr>
        <xdr:cNvSpPr txBox="1"/>
      </xdr:nvSpPr>
      <xdr:spPr>
        <a:xfrm>
          <a:off x="0" y="3589020"/>
          <a:ext cx="7162799" cy="1363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Note: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sale titles, go to </a:t>
          </a:r>
          <a:r>
            <a:rPr lang="en-US" sz="1100" u="sng">
              <a:solidFill>
                <a:schemeClr val="dk1"/>
              </a:solidFill>
              <a:effectLst/>
              <a:latin typeface="+mn-lt"/>
              <a:ea typeface="+mn-ea"/>
              <a:cs typeface="+mn-cs"/>
              <a:hlinkClick xmlns:r="http://schemas.openxmlformats.org/officeDocument/2006/relationships" r:id=""/>
            </a:rPr>
            <a:t>www.capitolchristianmusicgroup.com</a:t>
          </a:r>
          <a:r>
            <a:rPr lang="en-US" sz="1100">
              <a:solidFill>
                <a:schemeClr val="dk1"/>
              </a:solidFill>
              <a:effectLst/>
              <a:latin typeface="+mn-lt"/>
              <a:ea typeface="+mn-ea"/>
              <a:cs typeface="+mn-cs"/>
            </a:rPr>
            <a:t>, click the " Place an Order-On Deal" tab and use the “Available Deals Sept-December 2020” on the “Select Sales Deals” dropdown menu.</a:t>
          </a:r>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Chris Tomlin &amp; Friends</a:t>
          </a:r>
          <a:r>
            <a:rPr lang="en-US" sz="1100">
              <a:solidFill>
                <a:schemeClr val="dk1"/>
              </a:solidFill>
              <a:effectLst/>
              <a:latin typeface="+mn-lt"/>
              <a:ea typeface="+mn-ea"/>
              <a:cs typeface="+mn-cs"/>
            </a:rPr>
            <a:t>, </a:t>
          </a:r>
          <a:r>
            <a:rPr lang="en-US" sz="1100" i="1">
              <a:solidFill>
                <a:schemeClr val="dk1"/>
              </a:solidFill>
              <a:effectLst/>
              <a:latin typeface="+mn-lt"/>
              <a:ea typeface="+mn-ea"/>
              <a:cs typeface="+mn-cs"/>
            </a:rPr>
            <a:t>Holy Water</a:t>
          </a:r>
          <a:r>
            <a:rPr lang="en-US" sz="1100">
              <a:solidFill>
                <a:schemeClr val="dk1"/>
              </a:solidFill>
              <a:effectLst/>
              <a:latin typeface="+mn-lt"/>
              <a:ea typeface="+mn-ea"/>
              <a:cs typeface="+mn-cs"/>
            </a:rPr>
            <a:t> (We the Kingdom), and </a:t>
          </a:r>
          <a:r>
            <a:rPr lang="en-US" sz="1100" i="1">
              <a:solidFill>
                <a:schemeClr val="dk1"/>
              </a:solidFill>
              <a:effectLst/>
              <a:latin typeface="+mn-lt"/>
              <a:ea typeface="+mn-ea"/>
              <a:cs typeface="+mn-cs"/>
            </a:rPr>
            <a:t>I Still Believe</a:t>
          </a:r>
          <a:r>
            <a:rPr lang="en-US" sz="1100">
              <a:solidFill>
                <a:schemeClr val="dk1"/>
              </a:solidFill>
              <a:effectLst/>
              <a:latin typeface="+mn-lt"/>
              <a:ea typeface="+mn-ea"/>
              <a:cs typeface="+mn-cs"/>
            </a:rPr>
            <a:t> DVD will be available to order at the sale price beginning October 15. All sale prices are up front costs and reflect when you “Add to Order.”</a:t>
          </a:r>
        </a:p>
        <a:p>
          <a:r>
            <a:rPr lang="en-US" sz="1100" b="0" i="0" baseline="0">
              <a:solidFill>
                <a:srgbClr val="FF0000"/>
              </a:solidFill>
              <a:effectLst/>
              <a:latin typeface="+mn-lt"/>
              <a:ea typeface="+mn-ea"/>
              <a:cs typeface="+mn-cs"/>
            </a:rPr>
            <a:t>Standard upfront net pricing</a:t>
          </a:r>
          <a:r>
            <a:rPr lang="en-US" sz="1100" b="0" i="0" baseline="0">
              <a:solidFill>
                <a:schemeClr val="dk1"/>
              </a:solidFill>
              <a:effectLst/>
              <a:latin typeface="+mn-lt"/>
              <a:ea typeface="+mn-ea"/>
              <a:cs typeface="+mn-cs"/>
            </a:rPr>
            <a:t>. </a:t>
          </a:r>
          <a:r>
            <a:rPr lang="en-US" sz="1100" b="0" i="0" baseline="0">
              <a:solidFill>
                <a:sysClr val="windowText" lastClr="000000"/>
              </a:solidFill>
              <a:effectLst/>
              <a:latin typeface="+mn-lt"/>
              <a:ea typeface="+mn-ea"/>
              <a:cs typeface="+mn-cs"/>
            </a:rPr>
            <a:t>N</a:t>
          </a:r>
          <a:r>
            <a:rPr lang="en-US" sz="1100" b="0" i="0" baseline="0">
              <a:solidFill>
                <a:schemeClr val="dk1"/>
              </a:solidFill>
              <a:effectLst/>
              <a:latin typeface="+mn-lt"/>
              <a:ea typeface="+mn-ea"/>
              <a:cs typeface="+mn-cs"/>
            </a:rPr>
            <a:t>o minimums; 60 day billing; no restocking fees. Contact your Capitol Christian Sales Specialists to order. </a:t>
          </a:r>
          <a:endParaRPr lang="en-US">
            <a:solidFill>
              <a:srgbClr val="FF0000"/>
            </a:solidFill>
            <a:effectLst/>
          </a:endParaRPr>
        </a:p>
      </xdr:txBody>
    </xdr:sp>
    <xdr:clientData/>
  </xdr:twoCellAnchor>
  <xdr:twoCellAnchor>
    <xdr:from>
      <xdr:col>5</xdr:col>
      <xdr:colOff>226695</xdr:colOff>
      <xdr:row>6</xdr:row>
      <xdr:rowOff>15240</xdr:rowOff>
    </xdr:from>
    <xdr:to>
      <xdr:col>13</xdr:col>
      <xdr:colOff>9525</xdr:colOff>
      <xdr:row>13</xdr:row>
      <xdr:rowOff>182879</xdr:rowOff>
    </xdr:to>
    <xdr:sp macro="" textlink="">
      <xdr:nvSpPr>
        <xdr:cNvPr id="8" name="TextBox 7">
          <a:extLst>
            <a:ext uri="{FF2B5EF4-FFF2-40B4-BE49-F238E27FC236}">
              <a16:creationId xmlns:a16="http://schemas.microsoft.com/office/drawing/2014/main" id="{B1C8D5D2-7783-4E70-9FCD-6AFBCAB4EF64}"/>
            </a:ext>
          </a:extLst>
        </xdr:cNvPr>
        <xdr:cNvSpPr txBox="1"/>
      </xdr:nvSpPr>
      <xdr:spPr>
        <a:xfrm>
          <a:off x="3655695" y="1958340"/>
          <a:ext cx="3364230" cy="1501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Name__________________________________________</a:t>
          </a:r>
        </a:p>
        <a:p>
          <a:endParaRPr lang="en-US" sz="900"/>
        </a:p>
        <a:p>
          <a:r>
            <a:rPr lang="en-US" sz="900"/>
            <a:t>Address________________________________________</a:t>
          </a:r>
        </a:p>
        <a:p>
          <a:endParaRPr lang="en-US" sz="900"/>
        </a:p>
        <a:p>
          <a:r>
            <a:rPr lang="en-US" sz="900"/>
            <a:t>City</a:t>
          </a:r>
          <a:r>
            <a:rPr lang="en-US" sz="900" baseline="0"/>
            <a:t>  ST  Zip_____________________________________</a:t>
          </a:r>
        </a:p>
        <a:p>
          <a:endParaRPr lang="en-US" sz="900" baseline="0"/>
        </a:p>
        <a:p>
          <a:r>
            <a:rPr lang="en-US" sz="900" baseline="0"/>
            <a:t>Ordered By_____________________________________</a:t>
          </a:r>
        </a:p>
        <a:p>
          <a:endParaRPr lang="en-US" sz="900" baseline="0"/>
        </a:p>
        <a:p>
          <a:r>
            <a:rPr lang="en-US" sz="900" baseline="0"/>
            <a:t>Ship Via________________________________________</a:t>
          </a:r>
          <a:endParaRPr lang="en-US" sz="900"/>
        </a:p>
      </xdr:txBody>
    </xdr:sp>
    <xdr:clientData/>
  </xdr:twoCellAnchor>
  <xdr:twoCellAnchor editAs="oneCell">
    <xdr:from>
      <xdr:col>0</xdr:col>
      <xdr:colOff>57150</xdr:colOff>
      <xdr:row>3</xdr:row>
      <xdr:rowOff>95250</xdr:rowOff>
    </xdr:from>
    <xdr:to>
      <xdr:col>2</xdr:col>
      <xdr:colOff>76200</xdr:colOff>
      <xdr:row>5</xdr:row>
      <xdr:rowOff>185433</xdr:rowOff>
    </xdr:to>
    <xdr:pic>
      <xdr:nvPicPr>
        <xdr:cNvPr id="10" name="Picture 9">
          <a:extLst>
            <a:ext uri="{FF2B5EF4-FFF2-40B4-BE49-F238E27FC236}">
              <a16:creationId xmlns:a16="http://schemas.microsoft.com/office/drawing/2014/main" id="{9C4E15BE-ED08-4E42-8E85-30C6D6D67C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1457325"/>
          <a:ext cx="1771650" cy="4807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104777</xdr:rowOff>
    </xdr:from>
    <xdr:to>
      <xdr:col>2</xdr:col>
      <xdr:colOff>1209675</xdr:colOff>
      <xdr:row>0</xdr:row>
      <xdr:rowOff>463550</xdr:rowOff>
    </xdr:to>
    <xdr:pic>
      <xdr:nvPicPr>
        <xdr:cNvPr id="2" name="Picture 1" descr="Description: HCP_CPD_Umbrella_logo4sig">
          <a:extLst>
            <a:ext uri="{FF2B5EF4-FFF2-40B4-BE49-F238E27FC236}">
              <a16:creationId xmlns:a16="http://schemas.microsoft.com/office/drawing/2014/main" id="{501ABFEA-5C32-4A0A-8AAB-F5AA126C118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450" y="104777"/>
          <a:ext cx="2428875" cy="35877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xdr:colOff>
      <xdr:row>4</xdr:row>
      <xdr:rowOff>123825</xdr:rowOff>
    </xdr:to>
    <xdr:pic>
      <xdr:nvPicPr>
        <xdr:cNvPr id="2" name="Picture 13" descr="cid:image001.jpg@01D492E9.021AC0D0">
          <a:extLst>
            <a:ext uri="{FF2B5EF4-FFF2-40B4-BE49-F238E27FC236}">
              <a16:creationId xmlns:a16="http://schemas.microsoft.com/office/drawing/2014/main" id="{5941F54D-2A68-4FA8-97FC-1F389681CBD4}"/>
            </a:ext>
          </a:extLst>
        </xdr:cNvPr>
        <xdr:cNvPicPr>
          <a:picLocks noChangeAspect="1" noChangeArrowheads="1"/>
        </xdr:cNvPicPr>
      </xdr:nvPicPr>
      <xdr:blipFill>
        <a:blip xmlns:r="http://schemas.openxmlformats.org/officeDocument/2006/relationships" r:embed="rId1" r:link="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21158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ooke\AppData\Local\Microsoft\Windows\INetCache\Content.Outlook\01A2CF3L\Munce%20Aug%20to%20Dec%20Order%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LIST"/>
      <sheetName val="CUST INFO"/>
      <sheetName val="Munce Fall"/>
      <sheetName val="Fall 2nd Saturday"/>
      <sheetName val="Munce Fall Flyer"/>
      <sheetName val="Fall Flyer 2nd Saturday"/>
      <sheetName val="Munce 2 Day Sale"/>
      <sheetName val="2 Day POS"/>
      <sheetName val="12 Days of Christmas"/>
      <sheetName val="12 Days POS"/>
      <sheetName val="Munce Christmas Flyer"/>
      <sheetName val="Munce Christmas Catalog"/>
      <sheetName val="Christmas 2nd Saturday"/>
      <sheetName val="Munce Countdown To Christmas"/>
      <sheetName val="Countdown 2nd Saturday"/>
      <sheetName val="Dec POS Form"/>
    </sheetNames>
    <sheetDataSet>
      <sheetData sheetId="0"/>
      <sheetData sheetId="1">
        <row r="2">
          <cell r="D2" t="str">
            <v>REP NAME HERE</v>
          </cell>
        </row>
        <row r="7">
          <cell r="B7" t="str">
            <v>CUST #</v>
          </cell>
          <cell r="C7" t="str">
            <v>CUSTOMER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tabSelected="1" topLeftCell="A7" zoomScaleNormal="100" workbookViewId="0">
      <selection activeCell="P23" sqref="P23"/>
    </sheetView>
  </sheetViews>
  <sheetFormatPr defaultRowHeight="12.75" x14ac:dyDescent="0.2"/>
  <cols>
    <col min="1" max="1" width="11.83203125" customWidth="1"/>
    <col min="2" max="2" width="18.83203125" customWidth="1"/>
    <col min="3" max="3" width="16.6640625" customWidth="1"/>
    <col min="4" max="4" width="8" customWidth="1"/>
    <col min="5" max="5" width="1.33203125" customWidth="1"/>
    <col min="6" max="6" width="4" customWidth="1"/>
    <col min="7" max="7" width="12" customWidth="1"/>
    <col min="8" max="8" width="2.1640625" customWidth="1"/>
    <col min="9" max="9" width="4.1640625" customWidth="1"/>
    <col min="10" max="10" width="10.83203125" customWidth="1"/>
    <col min="11" max="11" width="10.6640625" customWidth="1"/>
    <col min="12" max="12" width="8.1640625" customWidth="1"/>
    <col min="13" max="13" width="10.6640625" customWidth="1"/>
    <col min="14" max="14" width="7.1640625" customWidth="1"/>
  </cols>
  <sheetData>
    <row r="1" spans="2:13" s="8" customFormat="1" ht="61.5" customHeight="1" thickBot="1" x14ac:dyDescent="0.35">
      <c r="B1" s="9"/>
      <c r="C1" s="10"/>
      <c r="D1" s="5"/>
      <c r="E1" s="5"/>
      <c r="F1" s="5"/>
      <c r="G1" s="160" t="s">
        <v>19</v>
      </c>
      <c r="H1" s="161"/>
      <c r="I1" s="161"/>
      <c r="J1" s="161"/>
      <c r="K1" s="161"/>
      <c r="L1" s="161"/>
      <c r="M1" s="162"/>
    </row>
    <row r="2" spans="2:13" s="8" customFormat="1" ht="27.6" customHeight="1" x14ac:dyDescent="0.2">
      <c r="B2" s="9"/>
      <c r="D2" s="11"/>
      <c r="E2" s="11"/>
      <c r="F2" s="11"/>
      <c r="G2" s="163" t="s">
        <v>10</v>
      </c>
      <c r="H2" s="164"/>
      <c r="I2" s="164"/>
      <c r="J2" s="164"/>
      <c r="K2" s="164"/>
      <c r="L2" s="164"/>
      <c r="M2" s="165"/>
    </row>
    <row r="3" spans="2:13" s="8" customFormat="1" x14ac:dyDescent="0.2">
      <c r="B3" s="9"/>
      <c r="D3" s="11"/>
      <c r="E3" s="11"/>
      <c r="F3" s="11"/>
      <c r="G3" s="166"/>
      <c r="H3" s="167"/>
      <c r="I3" s="167"/>
      <c r="J3" s="167"/>
      <c r="K3" s="167"/>
      <c r="L3" s="167"/>
      <c r="M3" s="168"/>
    </row>
    <row r="4" spans="2:13" s="8" customFormat="1" ht="13.5" thickBot="1" x14ac:dyDescent="0.25">
      <c r="B4" s="9"/>
      <c r="D4" s="11"/>
      <c r="E4" s="11"/>
      <c r="F4" s="11"/>
      <c r="G4" s="169"/>
      <c r="H4" s="170"/>
      <c r="I4" s="170"/>
      <c r="J4" s="170"/>
      <c r="K4" s="170"/>
      <c r="L4" s="170"/>
      <c r="M4" s="171"/>
    </row>
    <row r="5" spans="2:13" s="8" customFormat="1" x14ac:dyDescent="0.2">
      <c r="B5" s="9"/>
      <c r="E5" s="20"/>
      <c r="G5" s="9"/>
      <c r="H5" s="9"/>
    </row>
    <row r="6" spans="2:13" s="8" customFormat="1" x14ac:dyDescent="0.2">
      <c r="B6" s="9"/>
      <c r="E6" s="20"/>
      <c r="G6" s="9"/>
      <c r="H6" s="9"/>
    </row>
    <row r="7" spans="2:13" s="8" customFormat="1" x14ac:dyDescent="0.2">
      <c r="B7" s="9"/>
      <c r="E7" s="20"/>
      <c r="G7" s="9"/>
      <c r="H7" s="9"/>
    </row>
    <row r="8" spans="2:13" s="8" customFormat="1" x14ac:dyDescent="0.2">
      <c r="B8" s="9"/>
      <c r="E8" s="20"/>
      <c r="G8" s="9"/>
      <c r="H8" s="9"/>
    </row>
    <row r="9" spans="2:13" s="8" customFormat="1" x14ac:dyDescent="0.2">
      <c r="B9" s="9"/>
      <c r="E9" s="20"/>
      <c r="G9" s="9"/>
      <c r="H9" s="9"/>
    </row>
    <row r="10" spans="2:13" s="8" customFormat="1" x14ac:dyDescent="0.2">
      <c r="B10" s="9"/>
      <c r="E10" s="20"/>
      <c r="G10" s="9"/>
      <c r="H10" s="9"/>
    </row>
    <row r="11" spans="2:13" s="8" customFormat="1" x14ac:dyDescent="0.2">
      <c r="B11" s="9"/>
      <c r="E11" s="20"/>
      <c r="G11" s="9"/>
      <c r="H11" s="9"/>
    </row>
    <row r="12" spans="2:13" s="8" customFormat="1" x14ac:dyDescent="0.2">
      <c r="B12" s="9"/>
      <c r="E12" s="20"/>
      <c r="G12" s="9"/>
      <c r="H12" s="9"/>
    </row>
    <row r="13" spans="2:13" s="8" customFormat="1" x14ac:dyDescent="0.2">
      <c r="B13" s="9"/>
      <c r="E13" s="20"/>
      <c r="G13" s="9"/>
      <c r="H13" s="9"/>
    </row>
    <row r="14" spans="2:13" s="8" customFormat="1" x14ac:dyDescent="0.2">
      <c r="B14" s="9"/>
      <c r="E14" s="20"/>
      <c r="G14" s="9"/>
      <c r="H14" s="9"/>
    </row>
    <row r="15" spans="2:13" s="8" customFormat="1" x14ac:dyDescent="0.2">
      <c r="B15" s="9"/>
      <c r="E15" s="20"/>
      <c r="G15" s="9"/>
      <c r="H15" s="9"/>
    </row>
    <row r="16" spans="2:13" s="8" customFormat="1" x14ac:dyDescent="0.2">
      <c r="B16" s="9"/>
      <c r="E16" s="20"/>
      <c r="G16" s="9"/>
      <c r="H16" s="9"/>
    </row>
    <row r="17" spans="1:13" s="8" customFormat="1" x14ac:dyDescent="0.2">
      <c r="B17" s="9"/>
      <c r="E17" s="20"/>
      <c r="G17" s="9"/>
      <c r="H17" s="9"/>
    </row>
    <row r="18" spans="1:13" s="20" customFormat="1" x14ac:dyDescent="0.2">
      <c r="B18" s="21"/>
      <c r="G18" s="21"/>
      <c r="H18" s="21"/>
    </row>
    <row r="19" spans="1:13" s="20" customFormat="1" x14ac:dyDescent="0.2">
      <c r="B19" s="21"/>
      <c r="G19" s="21"/>
      <c r="H19" s="21"/>
    </row>
    <row r="20" spans="1:13" s="8" customFormat="1" x14ac:dyDescent="0.2">
      <c r="A20" s="20"/>
      <c r="B20" s="21"/>
      <c r="C20" s="20"/>
      <c r="D20" s="20"/>
      <c r="E20" s="20"/>
      <c r="G20" s="9"/>
      <c r="H20" s="21"/>
      <c r="I20" s="20"/>
      <c r="J20" s="20"/>
      <c r="K20" s="20"/>
      <c r="L20" s="20"/>
      <c r="M20" s="20"/>
    </row>
    <row r="21" spans="1:13" s="20" customFormat="1" x14ac:dyDescent="0.2">
      <c r="B21" s="21"/>
      <c r="G21" s="21"/>
      <c r="H21" s="21"/>
    </row>
    <row r="22" spans="1:13" s="20" customFormat="1" x14ac:dyDescent="0.2">
      <c r="B22" s="21"/>
      <c r="G22" s="21"/>
      <c r="H22" s="21"/>
    </row>
    <row r="23" spans="1:13" ht="14.25" customHeight="1" x14ac:dyDescent="0.2">
      <c r="A23" s="155" t="s">
        <v>0</v>
      </c>
      <c r="B23" s="156"/>
      <c r="C23" s="156"/>
      <c r="D23" s="156"/>
      <c r="E23" s="156"/>
      <c r="F23" s="156"/>
      <c r="G23" s="156"/>
      <c r="H23" s="156"/>
      <c r="I23" s="156"/>
      <c r="J23" s="156"/>
      <c r="K23" s="156"/>
      <c r="L23" s="156"/>
      <c r="M23" s="157"/>
    </row>
    <row r="24" spans="1:13" ht="29.25" customHeight="1" x14ac:dyDescent="0.2">
      <c r="A24" s="158" t="s">
        <v>1</v>
      </c>
      <c r="B24" s="159"/>
      <c r="C24" s="1" t="s">
        <v>2</v>
      </c>
      <c r="D24" s="1" t="s">
        <v>3</v>
      </c>
      <c r="E24" s="158" t="s">
        <v>4</v>
      </c>
      <c r="F24" s="172"/>
      <c r="G24" s="159"/>
      <c r="H24" s="158" t="s">
        <v>5</v>
      </c>
      <c r="I24" s="159"/>
      <c r="J24" s="1" t="s">
        <v>6</v>
      </c>
      <c r="K24" s="1" t="s">
        <v>7</v>
      </c>
      <c r="L24" s="1" t="s">
        <v>8</v>
      </c>
      <c r="M24" s="1" t="s">
        <v>9</v>
      </c>
    </row>
    <row r="25" spans="1:13" s="26" customFormat="1" ht="24.75" customHeight="1" x14ac:dyDescent="0.2">
      <c r="A25" s="173" t="s">
        <v>12</v>
      </c>
      <c r="B25" s="174"/>
      <c r="C25" s="22" t="s">
        <v>13</v>
      </c>
      <c r="D25" s="24" t="s">
        <v>14</v>
      </c>
      <c r="E25" s="175">
        <v>9781087716794</v>
      </c>
      <c r="F25" s="176"/>
      <c r="G25" s="177"/>
      <c r="H25" s="178"/>
      <c r="I25" s="179"/>
      <c r="J25" s="15">
        <v>17.989999999999998</v>
      </c>
      <c r="K25" s="15">
        <v>12.49</v>
      </c>
      <c r="L25" s="18"/>
      <c r="M25" s="18"/>
    </row>
    <row r="26" spans="1:13" s="26" customFormat="1" ht="24.75" customHeight="1" x14ac:dyDescent="0.2">
      <c r="A26" s="180" t="s">
        <v>15</v>
      </c>
      <c r="B26" s="181"/>
      <c r="C26" s="23" t="s">
        <v>13</v>
      </c>
      <c r="D26" s="25" t="s">
        <v>16</v>
      </c>
      <c r="E26" s="184">
        <v>9781087719894</v>
      </c>
      <c r="F26" s="185"/>
      <c r="G26" s="186"/>
      <c r="H26" s="182"/>
      <c r="I26" s="183"/>
      <c r="J26" s="12">
        <v>14.99</v>
      </c>
      <c r="K26" s="12">
        <v>10.49</v>
      </c>
      <c r="L26" s="19"/>
      <c r="M26" s="19"/>
    </row>
    <row r="27" spans="1:13" s="27" customFormat="1" ht="24.75" customHeight="1" x14ac:dyDescent="0.2">
      <c r="A27" s="173" t="s">
        <v>17</v>
      </c>
      <c r="B27" s="174"/>
      <c r="C27" s="16"/>
      <c r="D27" s="24" t="s">
        <v>18</v>
      </c>
      <c r="E27" s="175">
        <v>9781087716800</v>
      </c>
      <c r="F27" s="176"/>
      <c r="G27" s="177"/>
      <c r="H27" s="178"/>
      <c r="I27" s="179"/>
      <c r="J27" s="15">
        <v>15.99</v>
      </c>
      <c r="K27" s="15">
        <v>10.99</v>
      </c>
      <c r="L27" s="18"/>
      <c r="M27" s="18"/>
    </row>
  </sheetData>
  <mergeCells count="15">
    <mergeCell ref="A27:B27"/>
    <mergeCell ref="E27:G27"/>
    <mergeCell ref="H27:I27"/>
    <mergeCell ref="A25:B25"/>
    <mergeCell ref="H25:I25"/>
    <mergeCell ref="A26:B26"/>
    <mergeCell ref="H26:I26"/>
    <mergeCell ref="E25:G25"/>
    <mergeCell ref="E26:G26"/>
    <mergeCell ref="A23:M23"/>
    <mergeCell ref="A24:B24"/>
    <mergeCell ref="H24:I24"/>
    <mergeCell ref="G1:M1"/>
    <mergeCell ref="G2:M4"/>
    <mergeCell ref="E24:G24"/>
  </mergeCells>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E3367-76F5-4EA9-B629-6D0C25AB3B25}">
  <sheetPr>
    <pageSetUpPr fitToPage="1"/>
  </sheetPr>
  <dimension ref="A1:M21"/>
  <sheetViews>
    <sheetView topLeftCell="A10" workbookViewId="0">
      <selection activeCell="C27" sqref="C27"/>
    </sheetView>
  </sheetViews>
  <sheetFormatPr defaultRowHeight="12.75" x14ac:dyDescent="0.2"/>
  <cols>
    <col min="1" max="1" width="11.83203125" style="91" customWidth="1"/>
    <col min="2" max="2" width="18.83203125" style="91" customWidth="1"/>
    <col min="3" max="3" width="16.6640625" style="91" customWidth="1"/>
    <col min="4" max="4" width="8" style="91" customWidth="1"/>
    <col min="5" max="5" width="2.6640625" style="91" customWidth="1"/>
    <col min="6" max="6" width="4" style="91" customWidth="1"/>
    <col min="7" max="7" width="12" style="91" customWidth="1"/>
    <col min="8" max="8" width="2.1640625" style="91" customWidth="1"/>
    <col min="9" max="9" width="4.1640625" style="91" customWidth="1"/>
    <col min="10" max="10" width="10.83203125" style="91" customWidth="1"/>
    <col min="11" max="11" width="10.6640625" style="91" customWidth="1"/>
    <col min="12" max="12" width="8.1640625" style="91" customWidth="1"/>
    <col min="13" max="13" width="10.6640625" style="91" customWidth="1"/>
    <col min="14" max="14" width="7.1640625" style="91" customWidth="1"/>
    <col min="15" max="15" width="2.5" style="91" customWidth="1"/>
    <col min="16" max="16384" width="9.33203125" style="91"/>
  </cols>
  <sheetData>
    <row r="1" spans="2:13" s="90" customFormat="1" ht="61.5" customHeight="1" thickBot="1" x14ac:dyDescent="0.35">
      <c r="B1" s="87"/>
      <c r="C1" s="88"/>
      <c r="D1" s="89"/>
      <c r="E1" s="89"/>
      <c r="F1" s="89"/>
      <c r="G1" s="189" t="s">
        <v>189</v>
      </c>
      <c r="H1" s="190"/>
      <c r="I1" s="190"/>
      <c r="J1" s="190"/>
      <c r="K1" s="190"/>
      <c r="L1" s="190"/>
      <c r="M1" s="191"/>
    </row>
    <row r="2" spans="2:13" s="90" customFormat="1" ht="18" customHeight="1" x14ac:dyDescent="0.2">
      <c r="B2" s="87"/>
      <c r="D2" s="87"/>
      <c r="E2" s="87"/>
      <c r="F2" s="87"/>
      <c r="G2" s="192" t="s">
        <v>188</v>
      </c>
      <c r="H2" s="193"/>
      <c r="I2" s="193"/>
      <c r="J2" s="193"/>
      <c r="K2" s="193"/>
      <c r="L2" s="193"/>
      <c r="M2" s="194"/>
    </row>
    <row r="3" spans="2:13" s="90" customFormat="1" ht="13.9" customHeight="1" x14ac:dyDescent="0.2">
      <c r="B3" s="87"/>
      <c r="D3" s="87"/>
      <c r="E3" s="87"/>
      <c r="F3" s="87"/>
      <c r="G3" s="195"/>
      <c r="H3" s="196"/>
      <c r="I3" s="196"/>
      <c r="J3" s="196"/>
      <c r="K3" s="196"/>
      <c r="L3" s="196"/>
      <c r="M3" s="197"/>
    </row>
    <row r="4" spans="2:13" s="90" customFormat="1" ht="13.5" thickBot="1" x14ac:dyDescent="0.25">
      <c r="B4" s="87"/>
      <c r="D4" s="87"/>
      <c r="E4" s="87"/>
      <c r="F4" s="87"/>
      <c r="G4" s="198"/>
      <c r="H4" s="199"/>
      <c r="I4" s="199"/>
      <c r="J4" s="199"/>
      <c r="K4" s="199"/>
      <c r="L4" s="199"/>
      <c r="M4" s="200"/>
    </row>
    <row r="5" spans="2:13" s="90" customFormat="1" x14ac:dyDescent="0.2">
      <c r="B5" s="87"/>
      <c r="G5" s="87"/>
      <c r="H5" s="87"/>
      <c r="I5" s="87"/>
    </row>
    <row r="6" spans="2:13" s="90" customFormat="1" x14ac:dyDescent="0.2">
      <c r="B6" s="87"/>
      <c r="G6" s="87"/>
      <c r="H6" s="87"/>
      <c r="I6" s="87"/>
    </row>
    <row r="7" spans="2:13" s="90" customFormat="1" x14ac:dyDescent="0.2">
      <c r="B7" s="87"/>
      <c r="G7" s="87"/>
      <c r="H7" s="87"/>
      <c r="I7" s="87"/>
    </row>
    <row r="8" spans="2:13" s="90" customFormat="1" x14ac:dyDescent="0.2">
      <c r="B8" s="87"/>
      <c r="G8" s="87"/>
      <c r="H8" s="87"/>
      <c r="I8" s="87"/>
    </row>
    <row r="9" spans="2:13" s="90" customFormat="1" x14ac:dyDescent="0.2">
      <c r="B9" s="87"/>
      <c r="G9" s="87"/>
      <c r="H9" s="87"/>
      <c r="I9" s="87"/>
    </row>
    <row r="10" spans="2:13" s="90" customFormat="1" x14ac:dyDescent="0.2">
      <c r="B10" s="87"/>
      <c r="G10" s="87"/>
      <c r="H10" s="87"/>
      <c r="I10" s="87"/>
    </row>
    <row r="11" spans="2:13" s="90" customFormat="1" x14ac:dyDescent="0.2">
      <c r="B11" s="87"/>
      <c r="G11" s="87"/>
      <c r="H11" s="87"/>
      <c r="I11" s="87"/>
    </row>
    <row r="12" spans="2:13" s="90" customFormat="1" x14ac:dyDescent="0.2">
      <c r="B12" s="87"/>
      <c r="G12" s="87"/>
      <c r="H12" s="87"/>
      <c r="I12" s="87"/>
    </row>
    <row r="13" spans="2:13" s="90" customFormat="1" x14ac:dyDescent="0.2">
      <c r="B13" s="87"/>
      <c r="G13" s="87"/>
      <c r="H13" s="87"/>
      <c r="I13" s="87"/>
    </row>
    <row r="14" spans="2:13" s="90" customFormat="1" x14ac:dyDescent="0.2">
      <c r="B14" s="87"/>
      <c r="G14" s="87"/>
      <c r="H14" s="87"/>
      <c r="I14" s="87"/>
    </row>
    <row r="15" spans="2:13" s="90" customFormat="1" x14ac:dyDescent="0.2">
      <c r="B15" s="87"/>
      <c r="G15" s="87"/>
      <c r="H15" s="87"/>
      <c r="I15" s="87"/>
    </row>
    <row r="16" spans="2:13" s="90" customFormat="1" x14ac:dyDescent="0.2">
      <c r="B16" s="87"/>
      <c r="G16" s="87"/>
      <c r="H16" s="87"/>
      <c r="I16" s="87"/>
    </row>
    <row r="17" spans="1:13" s="90" customFormat="1" x14ac:dyDescent="0.2">
      <c r="B17" s="87"/>
      <c r="G17" s="87"/>
      <c r="H17" s="87"/>
      <c r="I17" s="87"/>
    </row>
    <row r="18" spans="1:13" s="90" customFormat="1" x14ac:dyDescent="0.2">
      <c r="B18" s="87"/>
      <c r="G18" s="87"/>
      <c r="H18" s="87"/>
      <c r="I18" s="87"/>
    </row>
    <row r="19" spans="1:13" ht="14.25" customHeight="1" x14ac:dyDescent="0.2">
      <c r="A19" s="201" t="s">
        <v>0</v>
      </c>
      <c r="B19" s="202"/>
      <c r="C19" s="202"/>
      <c r="D19" s="202"/>
      <c r="E19" s="202"/>
      <c r="F19" s="202"/>
      <c r="G19" s="202"/>
      <c r="H19" s="202"/>
      <c r="I19" s="202"/>
      <c r="J19" s="202"/>
      <c r="K19" s="202"/>
      <c r="L19" s="202"/>
      <c r="M19" s="203"/>
    </row>
    <row r="20" spans="1:13" ht="29.25" customHeight="1" x14ac:dyDescent="0.2">
      <c r="A20" s="204" t="s">
        <v>1</v>
      </c>
      <c r="B20" s="205"/>
      <c r="C20" s="92" t="s">
        <v>2</v>
      </c>
      <c r="D20" s="92" t="s">
        <v>3</v>
      </c>
      <c r="E20" s="204" t="s">
        <v>4</v>
      </c>
      <c r="F20" s="206"/>
      <c r="G20" s="205"/>
      <c r="H20" s="204" t="s">
        <v>5</v>
      </c>
      <c r="I20" s="205"/>
      <c r="J20" s="92" t="s">
        <v>6</v>
      </c>
      <c r="K20" s="92" t="s">
        <v>7</v>
      </c>
      <c r="L20" s="92" t="s">
        <v>8</v>
      </c>
      <c r="M20" s="92" t="s">
        <v>9</v>
      </c>
    </row>
    <row r="21" spans="1:13" s="94" customFormat="1" ht="24.75" customHeight="1" x14ac:dyDescent="0.2">
      <c r="A21" s="187" t="s">
        <v>190</v>
      </c>
      <c r="B21" s="188"/>
      <c r="C21" s="93" t="s">
        <v>191</v>
      </c>
      <c r="D21" s="24" t="s">
        <v>16</v>
      </c>
      <c r="E21" s="175">
        <v>9780801093678</v>
      </c>
      <c r="F21" s="176"/>
      <c r="G21" s="177"/>
      <c r="H21" s="178"/>
      <c r="I21" s="179"/>
      <c r="J21" s="15">
        <v>15.99</v>
      </c>
      <c r="K21" s="15">
        <v>5</v>
      </c>
      <c r="L21" s="18"/>
      <c r="M21" s="18"/>
    </row>
  </sheetData>
  <mergeCells count="9">
    <mergeCell ref="A21:B21"/>
    <mergeCell ref="E21:G21"/>
    <mergeCell ref="H21:I21"/>
    <mergeCell ref="G1:M1"/>
    <mergeCell ref="G2:M4"/>
    <mergeCell ref="A19:M19"/>
    <mergeCell ref="A20:B20"/>
    <mergeCell ref="E20:G20"/>
    <mergeCell ref="H20:I20"/>
  </mergeCells>
  <pageMargins left="0.7" right="0.7" top="0.75" bottom="0.7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2"/>
  <sheetViews>
    <sheetView topLeftCell="A19" workbookViewId="0">
      <selection activeCell="R31" sqref="R31"/>
    </sheetView>
  </sheetViews>
  <sheetFormatPr defaultRowHeight="12.75" x14ac:dyDescent="0.2"/>
  <cols>
    <col min="1" max="1" width="11.83203125" customWidth="1"/>
    <col min="2" max="2" width="18.83203125" customWidth="1"/>
    <col min="3" max="3" width="21.5" customWidth="1"/>
    <col min="4" max="4" width="8" customWidth="1"/>
    <col min="5" max="5" width="2.6640625" customWidth="1"/>
    <col min="6" max="6" width="4" customWidth="1"/>
    <col min="7" max="7" width="12" customWidth="1"/>
    <col min="8" max="8" width="2.1640625" customWidth="1"/>
    <col min="9" max="9" width="4.1640625" customWidth="1"/>
    <col min="10" max="10" width="10.6640625" customWidth="1"/>
    <col min="11" max="11" width="10.83203125" customWidth="1"/>
    <col min="12" max="12" width="8.1640625" customWidth="1"/>
    <col min="13" max="13" width="10.6640625" customWidth="1"/>
    <col min="14" max="14" width="7.1640625" customWidth="1"/>
  </cols>
  <sheetData>
    <row r="1" spans="2:13" s="2" customFormat="1" ht="78.599999999999994" customHeight="1" thickBot="1" x14ac:dyDescent="0.4">
      <c r="B1" s="3"/>
      <c r="C1" s="4"/>
      <c r="D1" s="13"/>
      <c r="E1" s="13"/>
      <c r="F1" s="6"/>
      <c r="G1" s="207" t="s">
        <v>20</v>
      </c>
      <c r="H1" s="208"/>
      <c r="I1" s="208"/>
      <c r="J1" s="208"/>
      <c r="K1" s="208"/>
      <c r="L1" s="208"/>
      <c r="M1" s="209"/>
    </row>
    <row r="2" spans="2:13" s="2" customFormat="1" ht="14.45" customHeight="1" x14ac:dyDescent="0.25">
      <c r="B2" s="3"/>
      <c r="C2" s="4"/>
      <c r="D2" s="7"/>
      <c r="E2" s="7"/>
      <c r="F2" s="7"/>
      <c r="G2" s="210" t="s">
        <v>11</v>
      </c>
      <c r="H2" s="211"/>
      <c r="I2" s="211"/>
      <c r="J2" s="211"/>
      <c r="K2" s="211"/>
      <c r="L2" s="211"/>
      <c r="M2" s="212"/>
    </row>
    <row r="3" spans="2:13" s="2" customFormat="1" ht="15" x14ac:dyDescent="0.25">
      <c r="B3" s="3"/>
      <c r="C3" s="4"/>
      <c r="D3" s="7"/>
      <c r="E3" s="7"/>
      <c r="F3" s="7"/>
      <c r="G3" s="213"/>
      <c r="H3" s="214"/>
      <c r="I3" s="214"/>
      <c r="J3" s="214"/>
      <c r="K3" s="214"/>
      <c r="L3" s="214"/>
      <c r="M3" s="215"/>
    </row>
    <row r="4" spans="2:13" s="2" customFormat="1" ht="15" x14ac:dyDescent="0.25">
      <c r="B4" s="3"/>
      <c r="C4" s="4"/>
      <c r="D4" s="7"/>
      <c r="E4" s="7"/>
      <c r="F4" s="7"/>
      <c r="G4" s="213"/>
      <c r="H4" s="214"/>
      <c r="I4" s="214"/>
      <c r="J4" s="214"/>
      <c r="K4" s="214"/>
      <c r="L4" s="214"/>
      <c r="M4" s="215"/>
    </row>
    <row r="5" spans="2:13" s="2" customFormat="1" ht="15.75" thickBot="1" x14ac:dyDescent="0.3">
      <c r="B5" s="3"/>
      <c r="C5" s="4"/>
      <c r="D5" s="7"/>
      <c r="E5" s="7"/>
      <c r="F5" s="7"/>
      <c r="G5" s="216"/>
      <c r="H5" s="217"/>
      <c r="I5" s="217"/>
      <c r="J5" s="217"/>
      <c r="K5" s="217"/>
      <c r="L5" s="217"/>
      <c r="M5" s="218"/>
    </row>
    <row r="6" spans="2:13" s="2" customFormat="1" ht="15" x14ac:dyDescent="0.25">
      <c r="B6" s="3"/>
      <c r="C6" s="4"/>
      <c r="G6" s="3"/>
      <c r="H6" s="3"/>
      <c r="I6" s="14"/>
    </row>
    <row r="7" spans="2:13" s="2" customFormat="1" ht="15" x14ac:dyDescent="0.25">
      <c r="B7" s="3"/>
      <c r="C7" s="4"/>
      <c r="G7" s="3"/>
      <c r="H7" s="3"/>
      <c r="I7" s="14"/>
    </row>
    <row r="8" spans="2:13" s="2" customFormat="1" ht="15" x14ac:dyDescent="0.25">
      <c r="B8" s="3"/>
      <c r="C8" s="4"/>
      <c r="G8" s="3"/>
      <c r="H8" s="3"/>
      <c r="I8" s="14"/>
    </row>
    <row r="9" spans="2:13" s="2" customFormat="1" ht="15" x14ac:dyDescent="0.25">
      <c r="B9" s="3"/>
      <c r="C9" s="4"/>
      <c r="G9" s="3"/>
      <c r="H9" s="3"/>
      <c r="I9" s="14"/>
    </row>
    <row r="10" spans="2:13" s="2" customFormat="1" ht="15" x14ac:dyDescent="0.25">
      <c r="B10" s="3"/>
      <c r="C10" s="4"/>
      <c r="G10" s="3"/>
      <c r="H10" s="3"/>
      <c r="I10" s="14"/>
    </row>
    <row r="11" spans="2:13" s="2" customFormat="1" ht="15" x14ac:dyDescent="0.25">
      <c r="B11" s="3"/>
      <c r="C11" s="4"/>
      <c r="G11" s="3"/>
      <c r="H11" s="3"/>
      <c r="I11" s="14"/>
    </row>
    <row r="12" spans="2:13" s="2" customFormat="1" ht="15" x14ac:dyDescent="0.25">
      <c r="B12" s="3"/>
      <c r="C12" s="4"/>
      <c r="G12" s="3"/>
      <c r="H12" s="3"/>
      <c r="I12" s="14"/>
    </row>
    <row r="13" spans="2:13" s="2" customFormat="1" ht="15" x14ac:dyDescent="0.25">
      <c r="B13" s="3"/>
      <c r="C13" s="4"/>
      <c r="G13" s="3"/>
      <c r="H13" s="3"/>
      <c r="I13" s="14"/>
    </row>
    <row r="14" spans="2:13" s="2" customFormat="1" ht="15" x14ac:dyDescent="0.25">
      <c r="B14" s="3"/>
      <c r="C14" s="4"/>
      <c r="G14" s="3"/>
      <c r="H14" s="3"/>
      <c r="I14" s="14"/>
    </row>
    <row r="15" spans="2:13" s="2" customFormat="1" ht="15" x14ac:dyDescent="0.25">
      <c r="B15" s="3"/>
      <c r="C15" s="4"/>
      <c r="G15" s="3"/>
      <c r="H15" s="3"/>
      <c r="I15" s="14"/>
    </row>
    <row r="16" spans="2:13" s="2" customFormat="1" ht="15" x14ac:dyDescent="0.25">
      <c r="B16" s="3"/>
      <c r="C16" s="4"/>
      <c r="G16" s="3"/>
      <c r="H16" s="3"/>
      <c r="I16" s="14"/>
    </row>
    <row r="17" spans="1:13" s="2" customFormat="1" ht="15" x14ac:dyDescent="0.25">
      <c r="B17" s="3"/>
      <c r="C17" s="4"/>
      <c r="G17" s="3"/>
      <c r="H17" s="3"/>
      <c r="I17" s="14"/>
    </row>
    <row r="18" spans="1:13" s="2" customFormat="1" ht="15" x14ac:dyDescent="0.25">
      <c r="B18" s="3"/>
      <c r="C18" s="4"/>
      <c r="G18" s="3"/>
      <c r="H18" s="3"/>
      <c r="I18" s="14"/>
    </row>
    <row r="19" spans="1:13" s="2" customFormat="1" ht="15" x14ac:dyDescent="0.25">
      <c r="B19" s="3"/>
      <c r="C19" s="4"/>
      <c r="G19" s="3"/>
      <c r="H19" s="3"/>
      <c r="I19" s="14"/>
    </row>
    <row r="20" spans="1:13" s="2" customFormat="1" ht="15" x14ac:dyDescent="0.25">
      <c r="B20" s="3"/>
      <c r="C20" s="4"/>
      <c r="G20" s="3"/>
      <c r="H20" s="3"/>
      <c r="I20" s="14"/>
    </row>
    <row r="21" spans="1:13" s="2" customFormat="1" ht="15" x14ac:dyDescent="0.25">
      <c r="B21" s="3"/>
      <c r="C21" s="4"/>
      <c r="G21" s="3"/>
      <c r="H21" s="3"/>
      <c r="I21" s="14"/>
    </row>
    <row r="22" spans="1:13" s="2" customFormat="1" ht="15" x14ac:dyDescent="0.25">
      <c r="B22" s="3"/>
      <c r="C22" s="4"/>
      <c r="G22" s="3"/>
      <c r="H22" s="3"/>
      <c r="I22" s="14"/>
    </row>
    <row r="23" spans="1:13" ht="14.25" customHeight="1" x14ac:dyDescent="0.2">
      <c r="A23" s="155" t="s">
        <v>0</v>
      </c>
      <c r="B23" s="156"/>
      <c r="C23" s="156"/>
      <c r="D23" s="156"/>
      <c r="E23" s="156"/>
      <c r="F23" s="156"/>
      <c r="G23" s="156"/>
      <c r="H23" s="156"/>
      <c r="I23" s="156"/>
      <c r="J23" s="156"/>
      <c r="K23" s="156"/>
      <c r="L23" s="156"/>
      <c r="M23" s="157"/>
    </row>
    <row r="24" spans="1:13" ht="29.25" customHeight="1" x14ac:dyDescent="0.2">
      <c r="A24" s="158" t="s">
        <v>1</v>
      </c>
      <c r="B24" s="159"/>
      <c r="C24" s="1" t="s">
        <v>2</v>
      </c>
      <c r="D24" s="1" t="s">
        <v>3</v>
      </c>
      <c r="E24" s="158" t="s">
        <v>4</v>
      </c>
      <c r="F24" s="172"/>
      <c r="G24" s="159"/>
      <c r="H24" s="158" t="s">
        <v>5</v>
      </c>
      <c r="I24" s="159"/>
      <c r="J24" s="1" t="s">
        <v>6</v>
      </c>
      <c r="K24" s="1" t="s">
        <v>7</v>
      </c>
      <c r="L24" s="1" t="s">
        <v>8</v>
      </c>
      <c r="M24" s="1" t="s">
        <v>9</v>
      </c>
    </row>
    <row r="25" spans="1:13" s="26" customFormat="1" ht="24.75" customHeight="1" x14ac:dyDescent="0.2">
      <c r="A25" s="173" t="s">
        <v>21</v>
      </c>
      <c r="B25" s="174"/>
      <c r="C25" s="22" t="s">
        <v>22</v>
      </c>
      <c r="D25" s="24" t="s">
        <v>23</v>
      </c>
      <c r="E25" s="175">
        <v>829619175325</v>
      </c>
      <c r="F25" s="176"/>
      <c r="G25" s="177"/>
      <c r="H25" s="178"/>
      <c r="I25" s="179"/>
      <c r="J25" s="15">
        <v>9.99</v>
      </c>
      <c r="K25" s="15">
        <v>7.99</v>
      </c>
      <c r="L25" s="18"/>
      <c r="M25" s="18"/>
    </row>
    <row r="26" spans="1:13" s="26" customFormat="1" ht="24.75" customHeight="1" x14ac:dyDescent="0.2">
      <c r="A26" s="180" t="s">
        <v>24</v>
      </c>
      <c r="B26" s="181"/>
      <c r="C26" s="23" t="s">
        <v>25</v>
      </c>
      <c r="D26" s="25" t="s">
        <v>23</v>
      </c>
      <c r="E26" s="184">
        <v>792755622223</v>
      </c>
      <c r="F26" s="185"/>
      <c r="G26" s="186"/>
      <c r="H26" s="182"/>
      <c r="I26" s="183"/>
      <c r="J26" s="12">
        <v>9.99</v>
      </c>
      <c r="K26" s="12">
        <v>7.99</v>
      </c>
      <c r="L26" s="19"/>
      <c r="M26" s="19"/>
    </row>
    <row r="27" spans="1:13" s="27" customFormat="1" ht="24.75" customHeight="1" x14ac:dyDescent="0.2">
      <c r="A27" s="173" t="s">
        <v>26</v>
      </c>
      <c r="B27" s="174"/>
      <c r="C27" s="22" t="s">
        <v>27</v>
      </c>
      <c r="D27" s="24" t="s">
        <v>23</v>
      </c>
      <c r="E27" s="175">
        <v>602577977534</v>
      </c>
      <c r="F27" s="176"/>
      <c r="G27" s="177"/>
      <c r="H27" s="178"/>
      <c r="I27" s="179"/>
      <c r="J27" s="15">
        <v>7.99</v>
      </c>
      <c r="K27" s="15">
        <v>5</v>
      </c>
      <c r="L27" s="18"/>
      <c r="M27" s="18"/>
    </row>
    <row r="28" spans="1:13" s="27" customFormat="1" ht="24.75" customHeight="1" x14ac:dyDescent="0.2">
      <c r="A28" s="180" t="s">
        <v>28</v>
      </c>
      <c r="B28" s="181"/>
      <c r="C28" s="23" t="s">
        <v>29</v>
      </c>
      <c r="D28" s="25" t="s">
        <v>23</v>
      </c>
      <c r="E28" s="184">
        <v>602577822032</v>
      </c>
      <c r="F28" s="185"/>
      <c r="G28" s="186"/>
      <c r="H28" s="182"/>
      <c r="I28" s="183"/>
      <c r="J28" s="12">
        <v>7.99</v>
      </c>
      <c r="K28" s="12">
        <v>5</v>
      </c>
      <c r="L28" s="19"/>
      <c r="M28" s="19"/>
    </row>
    <row r="29" spans="1:13" s="27" customFormat="1" ht="24.75" customHeight="1" x14ac:dyDescent="0.2">
      <c r="A29" s="173" t="s">
        <v>30</v>
      </c>
      <c r="B29" s="174"/>
      <c r="C29" s="22" t="s">
        <v>31</v>
      </c>
      <c r="D29" s="24" t="s">
        <v>23</v>
      </c>
      <c r="E29" s="175">
        <v>602567427865</v>
      </c>
      <c r="F29" s="176"/>
      <c r="G29" s="177"/>
      <c r="H29" s="178"/>
      <c r="I29" s="179"/>
      <c r="J29" s="15">
        <v>11.99</v>
      </c>
      <c r="K29" s="15">
        <v>7.99</v>
      </c>
      <c r="L29" s="18"/>
      <c r="M29" s="18"/>
    </row>
    <row r="30" spans="1:13" s="27" customFormat="1" ht="24.75" customHeight="1" x14ac:dyDescent="0.2">
      <c r="A30" s="180" t="s">
        <v>32</v>
      </c>
      <c r="B30" s="181"/>
      <c r="C30" s="23" t="s">
        <v>33</v>
      </c>
      <c r="D30" s="25" t="s">
        <v>23</v>
      </c>
      <c r="E30" s="184">
        <v>602508889547</v>
      </c>
      <c r="F30" s="185"/>
      <c r="G30" s="186"/>
      <c r="H30" s="182"/>
      <c r="I30" s="183"/>
      <c r="J30" s="12">
        <v>11.99</v>
      </c>
      <c r="K30" s="12">
        <v>7.99</v>
      </c>
      <c r="L30" s="19"/>
      <c r="M30" s="19"/>
    </row>
    <row r="31" spans="1:13" s="27" customFormat="1" ht="24.75" customHeight="1" x14ac:dyDescent="0.2">
      <c r="A31" s="173" t="s">
        <v>34</v>
      </c>
      <c r="B31" s="174"/>
      <c r="C31" s="22" t="s">
        <v>22</v>
      </c>
      <c r="D31" s="24" t="s">
        <v>23</v>
      </c>
      <c r="E31" s="175">
        <v>829619167023</v>
      </c>
      <c r="F31" s="176"/>
      <c r="G31" s="177"/>
      <c r="H31" s="178"/>
      <c r="I31" s="179"/>
      <c r="J31" s="15">
        <v>13.99</v>
      </c>
      <c r="K31" s="15">
        <v>7.99</v>
      </c>
      <c r="L31" s="18"/>
      <c r="M31" s="18"/>
    </row>
    <row r="32" spans="1:13" s="27" customFormat="1" ht="24.75" customHeight="1" x14ac:dyDescent="0.2">
      <c r="A32" s="180" t="s">
        <v>35</v>
      </c>
      <c r="B32" s="181"/>
      <c r="C32" s="17"/>
      <c r="D32" s="25" t="s">
        <v>36</v>
      </c>
      <c r="E32" s="219">
        <v>31398318705</v>
      </c>
      <c r="F32" s="220"/>
      <c r="G32" s="221"/>
      <c r="H32" s="182"/>
      <c r="I32" s="183"/>
      <c r="J32" s="12">
        <v>29.99</v>
      </c>
      <c r="K32" s="12">
        <v>7.99</v>
      </c>
      <c r="L32" s="19"/>
      <c r="M32" s="19"/>
    </row>
  </sheetData>
  <mergeCells count="30">
    <mergeCell ref="A31:B31"/>
    <mergeCell ref="E31:G31"/>
    <mergeCell ref="H31:I31"/>
    <mergeCell ref="A32:B32"/>
    <mergeCell ref="E32:G32"/>
    <mergeCell ref="H32:I32"/>
    <mergeCell ref="A29:B29"/>
    <mergeCell ref="E29:G29"/>
    <mergeCell ref="H29:I29"/>
    <mergeCell ref="A30:B30"/>
    <mergeCell ref="E30:G30"/>
    <mergeCell ref="H30:I30"/>
    <mergeCell ref="A27:B27"/>
    <mergeCell ref="E27:G27"/>
    <mergeCell ref="H27:I27"/>
    <mergeCell ref="A28:B28"/>
    <mergeCell ref="E28:G28"/>
    <mergeCell ref="H28:I28"/>
    <mergeCell ref="A23:M23"/>
    <mergeCell ref="A24:B24"/>
    <mergeCell ref="H24:I24"/>
    <mergeCell ref="G1:M1"/>
    <mergeCell ref="G2:M5"/>
    <mergeCell ref="E24:G24"/>
    <mergeCell ref="A25:B25"/>
    <mergeCell ref="H25:I25"/>
    <mergeCell ref="E25:G25"/>
    <mergeCell ref="E26:G26"/>
    <mergeCell ref="A26:B26"/>
    <mergeCell ref="H26:I26"/>
  </mergeCells>
  <pageMargins left="0.7" right="0.7" top="0.75" bottom="0.75" header="0.3" footer="0.3"/>
  <pageSetup scale="7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E256D-9DCD-463B-9825-40ED9625FD36}">
  <sheetPr>
    <pageSetUpPr fitToPage="1"/>
  </sheetPr>
  <dimension ref="A1:L37"/>
  <sheetViews>
    <sheetView workbookViewId="0">
      <selection activeCell="J7" sqref="J7"/>
    </sheetView>
  </sheetViews>
  <sheetFormatPr defaultRowHeight="15" x14ac:dyDescent="0.25"/>
  <cols>
    <col min="1" max="1" width="7.1640625" style="102" bestFit="1" customWidth="1"/>
    <col min="2" max="2" width="17.1640625" style="99" customWidth="1"/>
    <col min="3" max="3" width="59.5" style="99" customWidth="1"/>
    <col min="4" max="4" width="22.1640625" style="102" customWidth="1"/>
    <col min="5" max="5" width="11.83203125" style="103" customWidth="1"/>
    <col min="6" max="6" width="12" style="103" customWidth="1"/>
    <col min="7" max="7" width="11.33203125" style="104" customWidth="1"/>
    <col min="8" max="8" width="2" style="99" customWidth="1"/>
    <col min="9" max="9" width="9.33203125" style="100"/>
    <col min="10" max="10" width="14.6640625" style="101" bestFit="1" customWidth="1"/>
    <col min="11" max="11" width="9.33203125" style="101"/>
    <col min="12" max="16384" width="9.33203125" style="99"/>
  </cols>
  <sheetData>
    <row r="1" spans="1:11" ht="37.5" customHeight="1" thickBot="1" x14ac:dyDescent="0.3">
      <c r="A1" s="95"/>
      <c r="B1" s="96"/>
      <c r="C1" s="96"/>
      <c r="D1" s="95"/>
      <c r="E1" s="97"/>
      <c r="F1" s="97"/>
      <c r="G1" s="98" t="s">
        <v>37</v>
      </c>
    </row>
    <row r="2" spans="1:11" ht="6.75" customHeight="1" x14ac:dyDescent="0.25"/>
    <row r="3" spans="1:11" ht="18.75" customHeight="1" x14ac:dyDescent="0.25">
      <c r="B3" s="105" t="s">
        <v>38</v>
      </c>
      <c r="C3" s="106" t="str">
        <f>'[1]CUST INFO'!D2</f>
        <v>REP NAME HERE</v>
      </c>
      <c r="D3" s="105" t="s">
        <v>39</v>
      </c>
      <c r="E3" s="223">
        <f>$E$4-15</f>
        <v>44147</v>
      </c>
      <c r="F3" s="223"/>
    </row>
    <row r="4" spans="1:11" ht="18.75" customHeight="1" x14ac:dyDescent="0.25">
      <c r="B4" s="105" t="s">
        <v>40</v>
      </c>
      <c r="C4" s="106"/>
      <c r="D4" s="105" t="s">
        <v>41</v>
      </c>
      <c r="E4" s="223">
        <v>44162</v>
      </c>
      <c r="F4" s="223"/>
    </row>
    <row r="5" spans="1:11" ht="18.75" customHeight="1" x14ac:dyDescent="0.25">
      <c r="B5" s="105" t="s">
        <v>42</v>
      </c>
      <c r="C5" s="106" t="str">
        <f>'[1]CUST INFO'!C7</f>
        <v>CUSTOMER</v>
      </c>
      <c r="D5" s="105" t="s">
        <v>43</v>
      </c>
      <c r="E5" s="223">
        <v>44163</v>
      </c>
      <c r="F5" s="223"/>
    </row>
    <row r="6" spans="1:11" ht="18.75" customHeight="1" x14ac:dyDescent="0.25">
      <c r="B6" s="105" t="s">
        <v>44</v>
      </c>
      <c r="C6" s="107" t="str">
        <f>'[1]CUST INFO'!B7</f>
        <v>CUST #</v>
      </c>
      <c r="D6" s="105" t="s">
        <v>45</v>
      </c>
      <c r="E6" s="224">
        <f>$E$4-15</f>
        <v>44147</v>
      </c>
      <c r="F6" s="224"/>
    </row>
    <row r="7" spans="1:11" ht="18.75" customHeight="1" x14ac:dyDescent="0.25">
      <c r="B7" s="105" t="s">
        <v>46</v>
      </c>
      <c r="C7" s="106" t="str">
        <f>G1</f>
        <v xml:space="preserve">Munce 2 Day Sale </v>
      </c>
      <c r="D7" s="108" t="s">
        <v>47</v>
      </c>
      <c r="E7" s="223">
        <f ca="1">TODAY()</f>
        <v>44134</v>
      </c>
      <c r="F7" s="223"/>
    </row>
    <row r="8" spans="1:11" ht="18.75" customHeight="1" x14ac:dyDescent="0.25">
      <c r="B8" s="105" t="s">
        <v>48</v>
      </c>
      <c r="C8" s="109" t="s">
        <v>49</v>
      </c>
      <c r="D8" s="105" t="s">
        <v>50</v>
      </c>
      <c r="E8" s="225" t="str">
        <f ca="1">IF(E6&gt;=TODAY(),"90 days","NONE")</f>
        <v>90 days</v>
      </c>
      <c r="F8" s="225"/>
    </row>
    <row r="9" spans="1:11" ht="32.25" customHeight="1" x14ac:dyDescent="0.25">
      <c r="A9" s="222" t="s">
        <v>51</v>
      </c>
      <c r="B9" s="222"/>
      <c r="C9" s="222"/>
      <c r="D9" s="222"/>
      <c r="E9" s="222"/>
      <c r="F9" s="222"/>
      <c r="G9" s="222"/>
    </row>
    <row r="10" spans="1:11" x14ac:dyDescent="0.25">
      <c r="A10" s="110" t="s">
        <v>52</v>
      </c>
    </row>
    <row r="11" spans="1:11" ht="15.75" thickBot="1" x14ac:dyDescent="0.3">
      <c r="A11" s="111" t="s">
        <v>53</v>
      </c>
      <c r="B11" s="112" t="s">
        <v>54</v>
      </c>
      <c r="C11" s="112" t="s">
        <v>55</v>
      </c>
      <c r="D11" s="112" t="s">
        <v>56</v>
      </c>
      <c r="E11" s="113" t="s">
        <v>57</v>
      </c>
      <c r="F11" s="114" t="s">
        <v>58</v>
      </c>
      <c r="G11" s="115" t="s">
        <v>59</v>
      </c>
      <c r="I11" s="116" t="s">
        <v>60</v>
      </c>
      <c r="J11" s="117" t="s">
        <v>61</v>
      </c>
      <c r="K11" s="118" t="s">
        <v>62</v>
      </c>
    </row>
    <row r="12" spans="1:11" ht="15.75" x14ac:dyDescent="0.25">
      <c r="A12" s="119"/>
      <c r="B12" s="120"/>
      <c r="C12" s="121"/>
      <c r="D12" s="119"/>
      <c r="E12" s="122"/>
      <c r="F12" s="122"/>
      <c r="G12" s="123"/>
      <c r="I12" s="124"/>
      <c r="J12" s="125"/>
      <c r="K12" s="125"/>
    </row>
    <row r="13" spans="1:11" x14ac:dyDescent="0.25">
      <c r="A13" s="126"/>
      <c r="B13" s="127" t="s">
        <v>63</v>
      </c>
      <c r="C13" s="128" t="s">
        <v>192</v>
      </c>
      <c r="D13" s="129" t="s">
        <v>64</v>
      </c>
      <c r="E13" s="130">
        <v>26.99</v>
      </c>
      <c r="F13" s="131">
        <v>12.97</v>
      </c>
      <c r="G13" s="132">
        <v>0.6</v>
      </c>
      <c r="I13" s="133" t="str">
        <f t="shared" ref="I13:I30" si="0">IF(A13&gt;0,(1-(J13/(F13))),"")</f>
        <v/>
      </c>
      <c r="J13" s="130" t="str">
        <f t="shared" ref="J13:J30" si="1">IF(A13&gt;0,(E13*(1-G13)),"")</f>
        <v/>
      </c>
      <c r="K13" s="130" t="str">
        <f t="shared" ref="K13:K30" si="2">IF(A13&gt;0,(J13*A13),"")</f>
        <v/>
      </c>
    </row>
    <row r="14" spans="1:11" x14ac:dyDescent="0.25">
      <c r="A14" s="126"/>
      <c r="B14" s="134" t="s">
        <v>65</v>
      </c>
      <c r="C14" s="135" t="s">
        <v>193</v>
      </c>
      <c r="D14" s="129" t="s">
        <v>64</v>
      </c>
      <c r="E14" s="130">
        <v>24.99</v>
      </c>
      <c r="F14" s="131">
        <v>9.9700000000000006</v>
      </c>
      <c r="G14" s="132">
        <v>0.6</v>
      </c>
      <c r="I14" s="133" t="str">
        <f t="shared" si="0"/>
        <v/>
      </c>
      <c r="J14" s="130" t="str">
        <f t="shared" si="1"/>
        <v/>
      </c>
      <c r="K14" s="130" t="str">
        <f t="shared" si="2"/>
        <v/>
      </c>
    </row>
    <row r="15" spans="1:11" x14ac:dyDescent="0.25">
      <c r="A15" s="126"/>
      <c r="B15" s="136" t="s">
        <v>66</v>
      </c>
      <c r="C15" s="135" t="s">
        <v>194</v>
      </c>
      <c r="D15" s="129" t="s">
        <v>64</v>
      </c>
      <c r="E15" s="130">
        <v>18.989999999999998</v>
      </c>
      <c r="F15" s="131">
        <v>7.97</v>
      </c>
      <c r="G15" s="132">
        <v>0.6</v>
      </c>
      <c r="I15" s="133" t="str">
        <f t="shared" si="0"/>
        <v/>
      </c>
      <c r="J15" s="130" t="str">
        <f t="shared" si="1"/>
        <v/>
      </c>
      <c r="K15" s="130" t="str">
        <f t="shared" si="2"/>
        <v/>
      </c>
    </row>
    <row r="16" spans="1:11" x14ac:dyDescent="0.25">
      <c r="A16" s="126"/>
      <c r="B16" s="127" t="s">
        <v>67</v>
      </c>
      <c r="C16" s="128" t="s">
        <v>195</v>
      </c>
      <c r="D16" s="129" t="s">
        <v>64</v>
      </c>
      <c r="E16" s="130">
        <v>17.989999999999998</v>
      </c>
      <c r="F16" s="131">
        <v>7.97</v>
      </c>
      <c r="G16" s="132">
        <v>0.6</v>
      </c>
      <c r="I16" s="133" t="str">
        <f t="shared" si="0"/>
        <v/>
      </c>
      <c r="J16" s="130" t="str">
        <f t="shared" si="1"/>
        <v/>
      </c>
      <c r="K16" s="130" t="str">
        <f t="shared" si="2"/>
        <v/>
      </c>
    </row>
    <row r="17" spans="1:11" x14ac:dyDescent="0.25">
      <c r="A17" s="126"/>
      <c r="B17" s="136" t="s">
        <v>68</v>
      </c>
      <c r="C17" s="135" t="s">
        <v>69</v>
      </c>
      <c r="D17" s="129" t="s">
        <v>64</v>
      </c>
      <c r="E17" s="130">
        <v>17.989999999999998</v>
      </c>
      <c r="F17" s="131">
        <v>7.97</v>
      </c>
      <c r="G17" s="132">
        <v>0.6</v>
      </c>
      <c r="I17" s="133" t="str">
        <f t="shared" si="0"/>
        <v/>
      </c>
      <c r="J17" s="130" t="str">
        <f t="shared" si="1"/>
        <v/>
      </c>
      <c r="K17" s="130" t="str">
        <f t="shared" si="2"/>
        <v/>
      </c>
    </row>
    <row r="18" spans="1:11" x14ac:dyDescent="0.25">
      <c r="A18" s="126"/>
      <c r="B18" s="127" t="s">
        <v>70</v>
      </c>
      <c r="C18" s="128" t="s">
        <v>71</v>
      </c>
      <c r="D18" s="129" t="s">
        <v>64</v>
      </c>
      <c r="E18" s="130">
        <v>26.99</v>
      </c>
      <c r="F18" s="137">
        <v>9.9700000000000006</v>
      </c>
      <c r="G18" s="132">
        <v>0.6</v>
      </c>
      <c r="I18" s="133" t="str">
        <f t="shared" si="0"/>
        <v/>
      </c>
      <c r="J18" s="130" t="str">
        <f t="shared" si="1"/>
        <v/>
      </c>
      <c r="K18" s="130" t="str">
        <f t="shared" si="2"/>
        <v/>
      </c>
    </row>
    <row r="19" spans="1:11" x14ac:dyDescent="0.25">
      <c r="A19" s="126"/>
      <c r="B19" s="127" t="s">
        <v>72</v>
      </c>
      <c r="C19" s="128" t="s">
        <v>196</v>
      </c>
      <c r="D19" s="129" t="s">
        <v>64</v>
      </c>
      <c r="E19" s="130">
        <v>26.99</v>
      </c>
      <c r="F19" s="131">
        <v>9.9700000000000006</v>
      </c>
      <c r="G19" s="132">
        <v>0.6</v>
      </c>
      <c r="I19" s="133" t="str">
        <f t="shared" si="0"/>
        <v/>
      </c>
      <c r="J19" s="130" t="str">
        <f t="shared" si="1"/>
        <v/>
      </c>
      <c r="K19" s="130" t="str">
        <f t="shared" si="2"/>
        <v/>
      </c>
    </row>
    <row r="20" spans="1:11" x14ac:dyDescent="0.25">
      <c r="A20" s="126"/>
      <c r="B20" s="127" t="s">
        <v>73</v>
      </c>
      <c r="C20" s="128" t="s">
        <v>197</v>
      </c>
      <c r="D20" s="129" t="s">
        <v>64</v>
      </c>
      <c r="E20" s="130">
        <v>16.989999999999998</v>
      </c>
      <c r="F20" s="131">
        <v>6.97</v>
      </c>
      <c r="G20" s="132">
        <v>0.6</v>
      </c>
      <c r="I20" s="133" t="str">
        <f t="shared" si="0"/>
        <v/>
      </c>
      <c r="J20" s="130" t="str">
        <f t="shared" si="1"/>
        <v/>
      </c>
      <c r="K20" s="130" t="str">
        <f t="shared" si="2"/>
        <v/>
      </c>
    </row>
    <row r="21" spans="1:11" x14ac:dyDescent="0.25">
      <c r="A21" s="126"/>
      <c r="B21" s="127" t="s">
        <v>74</v>
      </c>
      <c r="C21" s="128" t="s">
        <v>198</v>
      </c>
      <c r="D21" s="129" t="s">
        <v>64</v>
      </c>
      <c r="E21" s="130">
        <v>22.99</v>
      </c>
      <c r="F21" s="131">
        <v>9.9700000000000006</v>
      </c>
      <c r="G21" s="132">
        <v>0.6</v>
      </c>
      <c r="I21" s="133" t="str">
        <f t="shared" si="0"/>
        <v/>
      </c>
      <c r="J21" s="130" t="str">
        <f t="shared" si="1"/>
        <v/>
      </c>
      <c r="K21" s="130" t="str">
        <f t="shared" si="2"/>
        <v/>
      </c>
    </row>
    <row r="22" spans="1:11" x14ac:dyDescent="0.25">
      <c r="A22" s="126"/>
      <c r="B22" s="136" t="s">
        <v>75</v>
      </c>
      <c r="C22" s="135" t="s">
        <v>199</v>
      </c>
      <c r="D22" s="129" t="s">
        <v>64</v>
      </c>
      <c r="E22" s="130">
        <v>17.989999999999998</v>
      </c>
      <c r="F22" s="131">
        <v>7.97</v>
      </c>
      <c r="G22" s="132">
        <v>0.6</v>
      </c>
      <c r="I22" s="133" t="str">
        <f t="shared" si="0"/>
        <v/>
      </c>
      <c r="J22" s="130" t="str">
        <f t="shared" si="1"/>
        <v/>
      </c>
      <c r="K22" s="130" t="str">
        <f t="shared" si="2"/>
        <v/>
      </c>
    </row>
    <row r="23" spans="1:11" x14ac:dyDescent="0.25">
      <c r="A23" s="126"/>
      <c r="B23" s="136" t="s">
        <v>76</v>
      </c>
      <c r="C23" s="135" t="s">
        <v>200</v>
      </c>
      <c r="D23" s="129" t="s">
        <v>64</v>
      </c>
      <c r="E23" s="130">
        <v>17.989999999999998</v>
      </c>
      <c r="F23" s="131">
        <v>7.97</v>
      </c>
      <c r="G23" s="132">
        <v>0.6</v>
      </c>
      <c r="I23" s="133" t="str">
        <f t="shared" si="0"/>
        <v/>
      </c>
      <c r="J23" s="130" t="str">
        <f t="shared" si="1"/>
        <v/>
      </c>
      <c r="K23" s="130" t="str">
        <f t="shared" si="2"/>
        <v/>
      </c>
    </row>
    <row r="24" spans="1:11" x14ac:dyDescent="0.25">
      <c r="A24" s="126"/>
      <c r="B24" s="127" t="s">
        <v>77</v>
      </c>
      <c r="C24" s="128" t="s">
        <v>78</v>
      </c>
      <c r="D24" s="129" t="s">
        <v>64</v>
      </c>
      <c r="E24" s="130">
        <v>18.989999999999998</v>
      </c>
      <c r="F24" s="131">
        <v>7.97</v>
      </c>
      <c r="G24" s="132">
        <v>0.6</v>
      </c>
      <c r="I24" s="133" t="str">
        <f t="shared" si="0"/>
        <v/>
      </c>
      <c r="J24" s="130" t="str">
        <f t="shared" si="1"/>
        <v/>
      </c>
      <c r="K24" s="130" t="str">
        <f t="shared" si="2"/>
        <v/>
      </c>
    </row>
    <row r="25" spans="1:11" x14ac:dyDescent="0.25">
      <c r="A25" s="126"/>
      <c r="B25" s="127" t="s">
        <v>79</v>
      </c>
      <c r="C25" s="128" t="s">
        <v>201</v>
      </c>
      <c r="D25" s="129" t="s">
        <v>64</v>
      </c>
      <c r="E25" s="130">
        <v>18.989999999999998</v>
      </c>
      <c r="F25" s="131">
        <v>7.97</v>
      </c>
      <c r="G25" s="132">
        <v>0.6</v>
      </c>
      <c r="I25" s="133" t="str">
        <f t="shared" si="0"/>
        <v/>
      </c>
      <c r="J25" s="130" t="str">
        <f t="shared" si="1"/>
        <v/>
      </c>
      <c r="K25" s="130" t="str">
        <f t="shared" si="2"/>
        <v/>
      </c>
    </row>
    <row r="26" spans="1:11" x14ac:dyDescent="0.25">
      <c r="A26" s="126"/>
      <c r="B26" s="127" t="s">
        <v>80</v>
      </c>
      <c r="C26" s="128" t="s">
        <v>202</v>
      </c>
      <c r="D26" s="129" t="s">
        <v>64</v>
      </c>
      <c r="E26" s="130">
        <v>32.99</v>
      </c>
      <c r="F26" s="131">
        <v>14.97</v>
      </c>
      <c r="G26" s="132">
        <v>0.6</v>
      </c>
      <c r="I26" s="133" t="str">
        <f t="shared" si="0"/>
        <v/>
      </c>
      <c r="J26" s="130" t="str">
        <f t="shared" si="1"/>
        <v/>
      </c>
      <c r="K26" s="130" t="str">
        <f t="shared" si="2"/>
        <v/>
      </c>
    </row>
    <row r="27" spans="1:11" x14ac:dyDescent="0.25">
      <c r="A27" s="126"/>
      <c r="B27" s="127" t="s">
        <v>81</v>
      </c>
      <c r="C27" s="128" t="s">
        <v>203</v>
      </c>
      <c r="D27" s="129" t="s">
        <v>64</v>
      </c>
      <c r="E27" s="130">
        <v>24.99</v>
      </c>
      <c r="F27" s="131">
        <v>9.9700000000000006</v>
      </c>
      <c r="G27" s="132">
        <v>0.6</v>
      </c>
      <c r="I27" s="133" t="str">
        <f t="shared" si="0"/>
        <v/>
      </c>
      <c r="J27" s="130" t="str">
        <f t="shared" si="1"/>
        <v/>
      </c>
      <c r="K27" s="130" t="str">
        <f t="shared" si="2"/>
        <v/>
      </c>
    </row>
    <row r="28" spans="1:11" x14ac:dyDescent="0.25">
      <c r="A28" s="126"/>
      <c r="B28" s="127" t="s">
        <v>82</v>
      </c>
      <c r="C28" s="128" t="s">
        <v>204</v>
      </c>
      <c r="D28" s="129" t="s">
        <v>64</v>
      </c>
      <c r="E28" s="130">
        <v>17.989999999999998</v>
      </c>
      <c r="F28" s="131">
        <v>7.97</v>
      </c>
      <c r="G28" s="132">
        <v>0.6</v>
      </c>
      <c r="I28" s="133" t="str">
        <f t="shared" si="0"/>
        <v/>
      </c>
      <c r="J28" s="130" t="str">
        <f t="shared" si="1"/>
        <v/>
      </c>
      <c r="K28" s="130" t="str">
        <f t="shared" si="2"/>
        <v/>
      </c>
    </row>
    <row r="29" spans="1:11" x14ac:dyDescent="0.25">
      <c r="A29" s="126"/>
      <c r="B29" s="127" t="s">
        <v>83</v>
      </c>
      <c r="C29" s="128" t="s">
        <v>84</v>
      </c>
      <c r="D29" s="129" t="s">
        <v>64</v>
      </c>
      <c r="E29" s="130">
        <v>26.99</v>
      </c>
      <c r="F29" s="131">
        <v>9.9700000000000006</v>
      </c>
      <c r="G29" s="132">
        <v>0.6</v>
      </c>
      <c r="I29" s="133" t="str">
        <f t="shared" si="0"/>
        <v/>
      </c>
      <c r="J29" s="130" t="str">
        <f t="shared" si="1"/>
        <v/>
      </c>
      <c r="K29" s="130" t="str">
        <f t="shared" si="2"/>
        <v/>
      </c>
    </row>
    <row r="30" spans="1:11" ht="15.75" thickBot="1" x14ac:dyDescent="0.3">
      <c r="A30" s="126"/>
      <c r="B30" s="127"/>
      <c r="C30" s="138"/>
      <c r="D30" s="106"/>
      <c r="E30" s="139"/>
      <c r="F30" s="131"/>
      <c r="G30" s="133"/>
      <c r="I30" s="133" t="str">
        <f t="shared" si="0"/>
        <v/>
      </c>
      <c r="J30" s="130" t="str">
        <f t="shared" si="1"/>
        <v/>
      </c>
      <c r="K30" s="130" t="str">
        <f t="shared" si="2"/>
        <v/>
      </c>
    </row>
    <row r="31" spans="1:11" ht="15.75" x14ac:dyDescent="0.25">
      <c r="A31" s="119"/>
      <c r="B31" s="120"/>
      <c r="C31" s="121" t="s">
        <v>85</v>
      </c>
      <c r="D31" s="119"/>
      <c r="E31" s="122"/>
      <c r="F31" s="122"/>
      <c r="G31" s="123"/>
      <c r="I31" s="124"/>
      <c r="J31" s="125"/>
      <c r="K31" s="125"/>
    </row>
    <row r="32" spans="1:11" x14ac:dyDescent="0.25">
      <c r="A32" s="126">
        <f>ROUNDUP(SUMIF($F$30:$F$30,F32,$A$30:$A$30)/14,0)</f>
        <v>0</v>
      </c>
      <c r="B32" s="140" t="s">
        <v>86</v>
      </c>
      <c r="C32" s="141" t="s">
        <v>87</v>
      </c>
      <c r="D32" s="126"/>
      <c r="E32" s="142">
        <v>0</v>
      </c>
      <c r="F32" s="137" t="s">
        <v>88</v>
      </c>
      <c r="G32" s="143"/>
      <c r="I32" s="133"/>
      <c r="J32" s="130"/>
      <c r="K32" s="130"/>
    </row>
    <row r="33" spans="1:12" x14ac:dyDescent="0.25">
      <c r="A33" s="126">
        <f>ROUNDUP(SUMIF($F$30:$F$30,F33,$A$30:$A$30)/14,0)</f>
        <v>0</v>
      </c>
      <c r="B33" s="140" t="s">
        <v>89</v>
      </c>
      <c r="C33" s="141" t="s">
        <v>90</v>
      </c>
      <c r="D33" s="126"/>
      <c r="E33" s="142">
        <v>0</v>
      </c>
      <c r="F33" s="137" t="s">
        <v>91</v>
      </c>
      <c r="G33" s="143"/>
      <c r="I33" s="133"/>
      <c r="J33" s="130"/>
      <c r="K33" s="130"/>
    </row>
    <row r="34" spans="1:12" x14ac:dyDescent="0.25">
      <c r="A34" s="126">
        <f>ROUNDUP(SUMIF($F$11:$F$31,F34,$A$11:$A$31)/14,0)</f>
        <v>0</v>
      </c>
      <c r="B34" s="141" t="s">
        <v>92</v>
      </c>
      <c r="C34" s="141" t="s">
        <v>93</v>
      </c>
      <c r="D34" s="126"/>
      <c r="E34" s="142">
        <v>0</v>
      </c>
      <c r="F34" s="144">
        <v>9.9700000000000006</v>
      </c>
      <c r="G34" s="143"/>
      <c r="I34" s="133"/>
      <c r="J34" s="130"/>
      <c r="K34" s="130"/>
    </row>
    <row r="35" spans="1:12" x14ac:dyDescent="0.25">
      <c r="A35" s="126">
        <f>ROUNDUP(SUMIF($F$11:$F$31,F35,$A$11:$A$31)/14,0)</f>
        <v>0</v>
      </c>
      <c r="B35" s="140" t="s">
        <v>94</v>
      </c>
      <c r="C35" s="141" t="s">
        <v>95</v>
      </c>
      <c r="D35" s="126"/>
      <c r="E35" s="142">
        <v>0</v>
      </c>
      <c r="F35" s="144">
        <v>5</v>
      </c>
      <c r="G35" s="143"/>
      <c r="I35" s="133"/>
      <c r="J35" s="130"/>
      <c r="K35" s="130"/>
    </row>
    <row r="36" spans="1:12" s="150" customFormat="1" ht="20.25" customHeight="1" x14ac:dyDescent="0.25">
      <c r="A36" s="145"/>
      <c r="B36" s="146" t="s">
        <v>96</v>
      </c>
      <c r="C36" s="147">
        <f>SUM(A11:A31)</f>
        <v>0</v>
      </c>
      <c r="D36" s="145"/>
      <c r="E36" s="148"/>
      <c r="F36" s="148"/>
      <c r="G36" s="149"/>
      <c r="I36" s="151" t="s">
        <v>97</v>
      </c>
      <c r="J36" s="152"/>
      <c r="K36" s="152"/>
      <c r="L36" s="99"/>
    </row>
    <row r="37" spans="1:12" s="150" customFormat="1" ht="20.25" customHeight="1" x14ac:dyDescent="0.25">
      <c r="A37" s="145"/>
      <c r="B37" s="153" t="s">
        <v>98</v>
      </c>
      <c r="C37" s="154">
        <f>SUM(K11:K31)</f>
        <v>0</v>
      </c>
      <c r="D37" s="145"/>
      <c r="E37" s="148"/>
      <c r="F37" s="148"/>
      <c r="G37" s="149"/>
      <c r="I37" s="151" t="e">
        <f>AVERAGE(I12:I31)</f>
        <v>#DIV/0!</v>
      </c>
      <c r="J37" s="152"/>
      <c r="K37" s="152"/>
      <c r="L37" s="99"/>
    </row>
  </sheetData>
  <mergeCells count="7">
    <mergeCell ref="A9:G9"/>
    <mergeCell ref="E3:F3"/>
    <mergeCell ref="E4:F4"/>
    <mergeCell ref="E5:F5"/>
    <mergeCell ref="E6:F6"/>
    <mergeCell ref="E7:F7"/>
    <mergeCell ref="E8:F8"/>
  </mergeCells>
  <conditionalFormatting sqref="B16">
    <cfRule type="duplicateValues" dxfId="3" priority="2"/>
  </conditionalFormatting>
  <conditionalFormatting sqref="B16">
    <cfRule type="duplicateValues" dxfId="2" priority="1"/>
  </conditionalFormatting>
  <conditionalFormatting sqref="B1:B15 B17:B1048576">
    <cfRule type="duplicateValues" dxfId="1" priority="3"/>
  </conditionalFormatting>
  <conditionalFormatting sqref="B1:B15 B17:B1048576">
    <cfRule type="duplicateValues" dxfId="0" priority="4"/>
  </conditionalFormatting>
  <pageMargins left="0.7" right="0.7" top="0.75" bottom="0.7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3D4BF-832D-41F6-8824-3F8D470E542A}">
  <sheetPr>
    <pageSetUpPr fitToPage="1"/>
  </sheetPr>
  <dimension ref="A1:M86"/>
  <sheetViews>
    <sheetView zoomScale="85" zoomScaleNormal="85" workbookViewId="0">
      <selection activeCell="B83" sqref="B83"/>
    </sheetView>
  </sheetViews>
  <sheetFormatPr defaultColWidth="9.33203125" defaultRowHeight="15" x14ac:dyDescent="0.25"/>
  <cols>
    <col min="1" max="1" width="21.1640625" style="28" customWidth="1"/>
    <col min="2" max="2" width="11.33203125" style="28" customWidth="1"/>
    <col min="3" max="3" width="65.5" style="28" customWidth="1"/>
    <col min="4" max="4" width="19" style="28" customWidth="1"/>
    <col min="5" max="5" width="9.33203125" style="28"/>
    <col min="6" max="6" width="23.83203125" style="28" bestFit="1" customWidth="1"/>
    <col min="7" max="7" width="20.33203125" style="28" customWidth="1"/>
    <col min="8" max="8" width="11.5" style="28" customWidth="1"/>
    <col min="9" max="9" width="13.1640625" style="28" customWidth="1"/>
    <col min="10" max="10" width="16" style="28" bestFit="1" customWidth="1"/>
    <col min="11" max="11" width="12.5" style="28" bestFit="1" customWidth="1"/>
    <col min="12" max="12" width="30.6640625" style="38" customWidth="1"/>
    <col min="13" max="13" width="9.33203125" style="38"/>
    <col min="14" max="16384" width="9.33203125" style="28"/>
  </cols>
  <sheetData>
    <row r="1" spans="1:12" ht="26.25" x14ac:dyDescent="0.4">
      <c r="A1" s="34"/>
      <c r="B1" s="35" t="s">
        <v>99</v>
      </c>
      <c r="C1" s="30"/>
      <c r="D1" s="29"/>
      <c r="E1" s="36"/>
      <c r="F1" s="30"/>
      <c r="G1" s="30"/>
      <c r="H1" s="30"/>
      <c r="I1" s="30"/>
      <c r="J1" s="29"/>
      <c r="K1" s="30"/>
      <c r="L1" s="37"/>
    </row>
    <row r="2" spans="1:12" ht="23.25" x14ac:dyDescent="0.25">
      <c r="A2" s="39"/>
      <c r="B2" s="40"/>
      <c r="C2" s="40"/>
      <c r="D2" s="40"/>
      <c r="E2" s="41" t="s">
        <v>100</v>
      </c>
      <c r="F2" s="40"/>
      <c r="G2" s="40"/>
      <c r="H2" s="40"/>
      <c r="I2" s="40"/>
      <c r="J2" s="40"/>
      <c r="K2" s="40"/>
      <c r="L2" s="42"/>
    </row>
    <row r="3" spans="1:12" x14ac:dyDescent="0.25">
      <c r="A3" s="234"/>
      <c r="B3" s="235"/>
      <c r="C3" s="43"/>
      <c r="D3" s="44"/>
      <c r="E3" s="45"/>
      <c r="F3" s="44"/>
      <c r="G3" s="44"/>
      <c r="H3" s="45"/>
      <c r="I3" s="44"/>
      <c r="J3" s="44"/>
      <c r="K3" s="45"/>
      <c r="L3" s="46"/>
    </row>
    <row r="4" spans="1:12" ht="15.75" x14ac:dyDescent="0.25">
      <c r="A4" s="226" t="s">
        <v>101</v>
      </c>
      <c r="B4" s="227"/>
      <c r="C4" s="47"/>
      <c r="D4" s="44"/>
      <c r="E4" s="236" t="s">
        <v>102</v>
      </c>
      <c r="F4" s="237"/>
      <c r="G4" s="237"/>
      <c r="H4" s="237"/>
      <c r="I4" s="237"/>
      <c r="J4" s="237"/>
      <c r="K4" s="238"/>
      <c r="L4" s="46"/>
    </row>
    <row r="5" spans="1:12" ht="15.75" x14ac:dyDescent="0.25">
      <c r="A5" s="226" t="s">
        <v>103</v>
      </c>
      <c r="B5" s="227"/>
      <c r="C5" s="47"/>
      <c r="D5" s="44"/>
      <c r="E5" s="239"/>
      <c r="F5" s="240"/>
      <c r="G5" s="240"/>
      <c r="H5" s="240"/>
      <c r="I5" s="240"/>
      <c r="J5" s="240"/>
      <c r="K5" s="241"/>
      <c r="L5" s="46"/>
    </row>
    <row r="6" spans="1:12" ht="15.75" x14ac:dyDescent="0.25">
      <c r="A6" s="226" t="s">
        <v>104</v>
      </c>
      <c r="B6" s="227"/>
      <c r="C6" s="47"/>
      <c r="D6" s="44"/>
      <c r="E6" s="239"/>
      <c r="F6" s="240"/>
      <c r="G6" s="240"/>
      <c r="H6" s="240"/>
      <c r="I6" s="240"/>
      <c r="J6" s="240"/>
      <c r="K6" s="241"/>
      <c r="L6" s="46"/>
    </row>
    <row r="7" spans="1:12" ht="15.75" x14ac:dyDescent="0.25">
      <c r="A7" s="226" t="s">
        <v>105</v>
      </c>
      <c r="B7" s="227"/>
      <c r="C7" s="47"/>
      <c r="D7" s="44"/>
      <c r="E7" s="242"/>
      <c r="F7" s="243"/>
      <c r="G7" s="243"/>
      <c r="H7" s="243"/>
      <c r="I7" s="243"/>
      <c r="J7" s="243"/>
      <c r="K7" s="244"/>
      <c r="L7" s="46"/>
    </row>
    <row r="8" spans="1:12" ht="15.75" x14ac:dyDescent="0.25">
      <c r="A8" s="226" t="s">
        <v>106</v>
      </c>
      <c r="B8" s="227"/>
      <c r="C8" s="47"/>
      <c r="D8" s="44"/>
      <c r="E8" s="48"/>
      <c r="F8" s="44"/>
      <c r="G8" s="49" t="s">
        <v>107</v>
      </c>
      <c r="H8" s="45"/>
      <c r="I8" s="44"/>
      <c r="J8" s="44"/>
      <c r="K8" s="45"/>
      <c r="L8" s="46"/>
    </row>
    <row r="9" spans="1:12" ht="15.75" x14ac:dyDescent="0.25">
      <c r="A9" s="50"/>
      <c r="B9" s="51"/>
      <c r="C9" s="51"/>
      <c r="D9" s="52"/>
      <c r="E9" s="53"/>
      <c r="F9" s="52"/>
      <c r="G9" s="54" t="s">
        <v>108</v>
      </c>
      <c r="H9" s="53"/>
      <c r="I9" s="53"/>
      <c r="J9" s="53"/>
      <c r="K9" s="53"/>
      <c r="L9" s="55"/>
    </row>
    <row r="10" spans="1:12" x14ac:dyDescent="0.25">
      <c r="A10" s="50"/>
      <c r="B10" s="51"/>
      <c r="C10" s="51"/>
      <c r="D10" s="52"/>
      <c r="E10" s="53"/>
      <c r="F10" s="52"/>
      <c r="G10" s="56"/>
      <c r="H10" s="53"/>
      <c r="I10" s="53"/>
      <c r="J10" s="53"/>
      <c r="K10" s="53"/>
      <c r="L10" s="55"/>
    </row>
    <row r="11" spans="1:12" ht="15.75" thickBot="1" x14ac:dyDescent="0.3">
      <c r="A11" s="57"/>
      <c r="B11" s="58"/>
      <c r="C11" s="58"/>
      <c r="D11" s="59"/>
      <c r="E11" s="60"/>
      <c r="F11" s="59"/>
      <c r="G11" s="61"/>
      <c r="H11" s="60"/>
      <c r="I11" s="60"/>
      <c r="J11" s="60"/>
      <c r="K11" s="60"/>
      <c r="L11" s="62"/>
    </row>
    <row r="12" spans="1:12" ht="45" x14ac:dyDescent="0.25">
      <c r="A12" s="63" t="s">
        <v>54</v>
      </c>
      <c r="B12" s="64" t="s">
        <v>109</v>
      </c>
      <c r="C12" s="64" t="s">
        <v>55</v>
      </c>
      <c r="D12" s="64" t="s">
        <v>110</v>
      </c>
      <c r="E12" s="65" t="s">
        <v>111</v>
      </c>
      <c r="F12" s="64" t="s">
        <v>112</v>
      </c>
      <c r="G12" s="64" t="s">
        <v>113</v>
      </c>
      <c r="H12" s="65" t="s">
        <v>114</v>
      </c>
      <c r="I12" s="66" t="s">
        <v>59</v>
      </c>
      <c r="J12" s="67" t="s">
        <v>115</v>
      </c>
      <c r="K12" s="68" t="s">
        <v>116</v>
      </c>
      <c r="L12" s="69" t="s">
        <v>117</v>
      </c>
    </row>
    <row r="13" spans="1:12" x14ac:dyDescent="0.25">
      <c r="A13" s="70"/>
      <c r="B13" s="71"/>
      <c r="C13" s="72" t="s">
        <v>118</v>
      </c>
      <c r="D13" s="73"/>
      <c r="E13" s="74"/>
      <c r="F13" s="73"/>
      <c r="G13" s="73"/>
      <c r="H13" s="74"/>
      <c r="I13" s="73"/>
      <c r="J13" s="75"/>
      <c r="K13" s="75"/>
      <c r="L13" s="76"/>
    </row>
    <row r="14" spans="1:12" x14ac:dyDescent="0.25">
      <c r="A14" s="77">
        <v>9781496430779</v>
      </c>
      <c r="B14" s="78"/>
      <c r="C14" s="32" t="s">
        <v>119</v>
      </c>
      <c r="D14" s="79" t="s">
        <v>120</v>
      </c>
      <c r="E14" s="80">
        <v>44.99</v>
      </c>
      <c r="F14" s="31" t="s">
        <v>121</v>
      </c>
      <c r="G14" s="31" t="s">
        <v>118</v>
      </c>
      <c r="H14" s="81" t="s">
        <v>91</v>
      </c>
      <c r="I14" s="81">
        <v>0.52</v>
      </c>
      <c r="J14" s="82">
        <v>44013</v>
      </c>
      <c r="K14" s="82">
        <v>44196</v>
      </c>
      <c r="L14" s="33" t="s">
        <v>122</v>
      </c>
    </row>
    <row r="15" spans="1:12" x14ac:dyDescent="0.25">
      <c r="A15" s="77">
        <v>9781496434302</v>
      </c>
      <c r="B15" s="78"/>
      <c r="C15" s="32" t="s">
        <v>123</v>
      </c>
      <c r="D15" s="31" t="s">
        <v>120</v>
      </c>
      <c r="E15" s="80">
        <v>44.99</v>
      </c>
      <c r="F15" s="31" t="s">
        <v>121</v>
      </c>
      <c r="G15" s="31" t="s">
        <v>118</v>
      </c>
      <c r="H15" s="81" t="s">
        <v>91</v>
      </c>
      <c r="I15" s="81">
        <v>0.52</v>
      </c>
      <c r="J15" s="82">
        <v>44013</v>
      </c>
      <c r="K15" s="82">
        <v>44196</v>
      </c>
      <c r="L15" s="33" t="s">
        <v>122</v>
      </c>
    </row>
    <row r="16" spans="1:12" ht="30" x14ac:dyDescent="0.25">
      <c r="A16" s="77">
        <v>9781414397788</v>
      </c>
      <c r="B16" s="78"/>
      <c r="C16" s="32" t="s">
        <v>124</v>
      </c>
      <c r="D16" s="31" t="s">
        <v>120</v>
      </c>
      <c r="E16" s="80">
        <v>44.99</v>
      </c>
      <c r="F16" s="31" t="s">
        <v>121</v>
      </c>
      <c r="G16" s="31" t="s">
        <v>118</v>
      </c>
      <c r="H16" s="81" t="s">
        <v>91</v>
      </c>
      <c r="I16" s="81">
        <v>0.52</v>
      </c>
      <c r="J16" s="82">
        <v>44013</v>
      </c>
      <c r="K16" s="82">
        <v>44196</v>
      </c>
      <c r="L16" s="33" t="s">
        <v>122</v>
      </c>
    </row>
    <row r="17" spans="1:12" ht="30" x14ac:dyDescent="0.25">
      <c r="A17" s="77">
        <v>9781496445384</v>
      </c>
      <c r="B17" s="78"/>
      <c r="C17" s="32" t="s">
        <v>125</v>
      </c>
      <c r="D17" s="31" t="s">
        <v>120</v>
      </c>
      <c r="E17" s="80">
        <v>44.99</v>
      </c>
      <c r="F17" s="31" t="s">
        <v>121</v>
      </c>
      <c r="G17" s="31" t="s">
        <v>118</v>
      </c>
      <c r="H17" s="81" t="s">
        <v>91</v>
      </c>
      <c r="I17" s="81">
        <v>0.52</v>
      </c>
      <c r="J17" s="82">
        <v>44013</v>
      </c>
      <c r="K17" s="82">
        <v>44196</v>
      </c>
      <c r="L17" s="33" t="s">
        <v>122</v>
      </c>
    </row>
    <row r="18" spans="1:12" x14ac:dyDescent="0.25">
      <c r="A18" s="77">
        <v>9781496433824</v>
      </c>
      <c r="B18" s="78"/>
      <c r="C18" s="32" t="s">
        <v>126</v>
      </c>
      <c r="D18" s="31" t="s">
        <v>120</v>
      </c>
      <c r="E18" s="80">
        <v>49.99</v>
      </c>
      <c r="F18" s="31" t="s">
        <v>127</v>
      </c>
      <c r="G18" s="31" t="s">
        <v>118</v>
      </c>
      <c r="H18" s="81" t="s">
        <v>91</v>
      </c>
      <c r="I18" s="81" t="s">
        <v>128</v>
      </c>
      <c r="J18" s="82">
        <v>43581</v>
      </c>
      <c r="K18" s="82">
        <v>44196</v>
      </c>
      <c r="L18" s="33" t="s">
        <v>122</v>
      </c>
    </row>
    <row r="19" spans="1:12" ht="30" x14ac:dyDescent="0.25">
      <c r="A19" s="77">
        <v>9781496439185</v>
      </c>
      <c r="B19" s="78"/>
      <c r="C19" s="32" t="s">
        <v>129</v>
      </c>
      <c r="D19" s="31" t="s">
        <v>120</v>
      </c>
      <c r="E19" s="80">
        <v>74.989999999999995</v>
      </c>
      <c r="F19" s="31" t="s">
        <v>121</v>
      </c>
      <c r="G19" s="31" t="s">
        <v>118</v>
      </c>
      <c r="H19" s="81" t="s">
        <v>91</v>
      </c>
      <c r="I19" s="81" t="s">
        <v>128</v>
      </c>
      <c r="J19" s="82">
        <v>43581</v>
      </c>
      <c r="K19" s="82">
        <v>44196</v>
      </c>
      <c r="L19" s="33" t="s">
        <v>122</v>
      </c>
    </row>
    <row r="20" spans="1:12" ht="30" x14ac:dyDescent="0.25">
      <c r="A20" s="77">
        <v>9781496439208</v>
      </c>
      <c r="B20" s="78"/>
      <c r="C20" s="32" t="s">
        <v>130</v>
      </c>
      <c r="D20" s="31" t="s">
        <v>120</v>
      </c>
      <c r="E20" s="80">
        <v>74.989999999999995</v>
      </c>
      <c r="F20" s="31" t="s">
        <v>121</v>
      </c>
      <c r="G20" s="31" t="s">
        <v>118</v>
      </c>
      <c r="H20" s="81" t="s">
        <v>91</v>
      </c>
      <c r="I20" s="81" t="s">
        <v>128</v>
      </c>
      <c r="J20" s="82">
        <v>43581</v>
      </c>
      <c r="K20" s="82">
        <v>44196</v>
      </c>
      <c r="L20" s="33" t="s">
        <v>122</v>
      </c>
    </row>
    <row r="21" spans="1:12" x14ac:dyDescent="0.25">
      <c r="A21" s="77">
        <v>9781496439246</v>
      </c>
      <c r="B21" s="78"/>
      <c r="C21" s="32" t="s">
        <v>131</v>
      </c>
      <c r="D21" s="31" t="s">
        <v>120</v>
      </c>
      <c r="E21" s="80">
        <v>74.989999999999995</v>
      </c>
      <c r="F21" s="31" t="s">
        <v>121</v>
      </c>
      <c r="G21" s="31" t="s">
        <v>118</v>
      </c>
      <c r="H21" s="81" t="s">
        <v>91</v>
      </c>
      <c r="I21" s="81" t="s">
        <v>128</v>
      </c>
      <c r="J21" s="82">
        <v>43581</v>
      </c>
      <c r="K21" s="82">
        <v>44196</v>
      </c>
      <c r="L21" s="33" t="s">
        <v>122</v>
      </c>
    </row>
    <row r="22" spans="1:12" ht="30" x14ac:dyDescent="0.25">
      <c r="A22" s="77">
        <v>9781496439260</v>
      </c>
      <c r="B22" s="78"/>
      <c r="C22" s="32" t="s">
        <v>132</v>
      </c>
      <c r="D22" s="31" t="s">
        <v>120</v>
      </c>
      <c r="E22" s="80">
        <v>74.989999999999995</v>
      </c>
      <c r="F22" s="31" t="s">
        <v>121</v>
      </c>
      <c r="G22" s="31" t="s">
        <v>118</v>
      </c>
      <c r="H22" s="81" t="s">
        <v>91</v>
      </c>
      <c r="I22" s="81" t="s">
        <v>128</v>
      </c>
      <c r="J22" s="82">
        <v>43581</v>
      </c>
      <c r="K22" s="82">
        <v>44196</v>
      </c>
      <c r="L22" s="33" t="s">
        <v>122</v>
      </c>
    </row>
    <row r="23" spans="1:12" ht="30" x14ac:dyDescent="0.25">
      <c r="A23" s="77">
        <v>9781496439352</v>
      </c>
      <c r="B23" s="78"/>
      <c r="C23" s="32" t="s">
        <v>133</v>
      </c>
      <c r="D23" s="31" t="s">
        <v>120</v>
      </c>
      <c r="E23" s="80">
        <v>84.99</v>
      </c>
      <c r="F23" s="31" t="s">
        <v>121</v>
      </c>
      <c r="G23" s="31" t="s">
        <v>118</v>
      </c>
      <c r="H23" s="81" t="s">
        <v>91</v>
      </c>
      <c r="I23" s="81" t="s">
        <v>128</v>
      </c>
      <c r="J23" s="82">
        <v>44013</v>
      </c>
      <c r="K23" s="82">
        <v>44196</v>
      </c>
      <c r="L23" s="33" t="s">
        <v>122</v>
      </c>
    </row>
    <row r="24" spans="1:12" ht="30" x14ac:dyDescent="0.25">
      <c r="A24" s="77">
        <v>9781496439376</v>
      </c>
      <c r="B24" s="78"/>
      <c r="C24" s="32" t="s">
        <v>134</v>
      </c>
      <c r="D24" s="31" t="s">
        <v>120</v>
      </c>
      <c r="E24" s="80">
        <v>84.99</v>
      </c>
      <c r="F24" s="31" t="s">
        <v>121</v>
      </c>
      <c r="G24" s="31" t="s">
        <v>118</v>
      </c>
      <c r="H24" s="81" t="s">
        <v>91</v>
      </c>
      <c r="I24" s="81" t="s">
        <v>128</v>
      </c>
      <c r="J24" s="82">
        <v>44013</v>
      </c>
      <c r="K24" s="82">
        <v>44196</v>
      </c>
      <c r="L24" s="33" t="s">
        <v>122</v>
      </c>
    </row>
    <row r="25" spans="1:12" x14ac:dyDescent="0.25">
      <c r="A25" s="77">
        <v>9781496439390</v>
      </c>
      <c r="B25" s="78"/>
      <c r="C25" s="32" t="s">
        <v>135</v>
      </c>
      <c r="D25" s="31" t="s">
        <v>120</v>
      </c>
      <c r="E25" s="80">
        <v>64.989999999999995</v>
      </c>
      <c r="F25" s="31" t="s">
        <v>127</v>
      </c>
      <c r="G25" s="31" t="s">
        <v>118</v>
      </c>
      <c r="H25" s="81" t="s">
        <v>91</v>
      </c>
      <c r="I25" s="81" t="s">
        <v>128</v>
      </c>
      <c r="J25" s="82">
        <v>44013</v>
      </c>
      <c r="K25" s="82">
        <v>44196</v>
      </c>
      <c r="L25" s="33" t="s">
        <v>122</v>
      </c>
    </row>
    <row r="26" spans="1:12" ht="30" x14ac:dyDescent="0.25">
      <c r="A26" s="77">
        <v>9781496439406</v>
      </c>
      <c r="B26" s="78"/>
      <c r="C26" s="32" t="s">
        <v>136</v>
      </c>
      <c r="D26" s="31" t="s">
        <v>120</v>
      </c>
      <c r="E26" s="80">
        <v>84.99</v>
      </c>
      <c r="F26" s="31" t="s">
        <v>121</v>
      </c>
      <c r="G26" s="31" t="s">
        <v>118</v>
      </c>
      <c r="H26" s="81" t="s">
        <v>91</v>
      </c>
      <c r="I26" s="81" t="s">
        <v>128</v>
      </c>
      <c r="J26" s="82">
        <v>44013</v>
      </c>
      <c r="K26" s="82">
        <v>44196</v>
      </c>
      <c r="L26" s="33" t="s">
        <v>122</v>
      </c>
    </row>
    <row r="27" spans="1:12" ht="30" x14ac:dyDescent="0.25">
      <c r="A27" s="77">
        <v>9781496440051</v>
      </c>
      <c r="B27" s="78"/>
      <c r="C27" s="32" t="s">
        <v>137</v>
      </c>
      <c r="D27" s="31" t="s">
        <v>120</v>
      </c>
      <c r="E27" s="80">
        <v>39.99</v>
      </c>
      <c r="F27" s="31" t="s">
        <v>127</v>
      </c>
      <c r="G27" s="31" t="s">
        <v>118</v>
      </c>
      <c r="H27" s="81" t="s">
        <v>91</v>
      </c>
      <c r="I27" s="81">
        <v>0.52</v>
      </c>
      <c r="J27" s="82">
        <v>44013</v>
      </c>
      <c r="K27" s="82">
        <v>44196</v>
      </c>
      <c r="L27" s="33" t="s">
        <v>122</v>
      </c>
    </row>
    <row r="28" spans="1:12" ht="30" x14ac:dyDescent="0.25">
      <c r="A28" s="77">
        <v>9781496440075</v>
      </c>
      <c r="B28" s="78"/>
      <c r="C28" s="32" t="s">
        <v>138</v>
      </c>
      <c r="D28" s="31" t="s">
        <v>120</v>
      </c>
      <c r="E28" s="80">
        <v>69.989999999999995</v>
      </c>
      <c r="F28" s="31" t="s">
        <v>121</v>
      </c>
      <c r="G28" s="31" t="s">
        <v>118</v>
      </c>
      <c r="H28" s="81" t="s">
        <v>91</v>
      </c>
      <c r="I28" s="81">
        <v>0.52</v>
      </c>
      <c r="J28" s="82">
        <v>44013</v>
      </c>
      <c r="K28" s="82">
        <v>44196</v>
      </c>
      <c r="L28" s="33" t="s">
        <v>122</v>
      </c>
    </row>
    <row r="29" spans="1:12" ht="30" x14ac:dyDescent="0.25">
      <c r="A29" s="77">
        <v>9781496440099</v>
      </c>
      <c r="B29" s="78"/>
      <c r="C29" s="32" t="s">
        <v>139</v>
      </c>
      <c r="D29" s="31" t="s">
        <v>120</v>
      </c>
      <c r="E29" s="80">
        <v>69.989999999999995</v>
      </c>
      <c r="F29" s="31" t="s">
        <v>121</v>
      </c>
      <c r="G29" s="31" t="s">
        <v>118</v>
      </c>
      <c r="H29" s="81" t="s">
        <v>91</v>
      </c>
      <c r="I29" s="81">
        <v>0.52</v>
      </c>
      <c r="J29" s="82">
        <v>44013</v>
      </c>
      <c r="K29" s="82">
        <v>44196</v>
      </c>
      <c r="L29" s="33" t="s">
        <v>122</v>
      </c>
    </row>
    <row r="30" spans="1:12" ht="30" x14ac:dyDescent="0.25">
      <c r="A30" s="77">
        <v>9781496446848</v>
      </c>
      <c r="B30" s="78"/>
      <c r="C30" s="32" t="s">
        <v>140</v>
      </c>
      <c r="D30" s="31" t="s">
        <v>120</v>
      </c>
      <c r="E30" s="80">
        <v>84.99</v>
      </c>
      <c r="F30" s="31" t="s">
        <v>121</v>
      </c>
      <c r="G30" s="31" t="s">
        <v>118</v>
      </c>
      <c r="H30" s="81" t="s">
        <v>91</v>
      </c>
      <c r="I30" s="81" t="s">
        <v>128</v>
      </c>
      <c r="J30" s="82">
        <v>44013</v>
      </c>
      <c r="K30" s="82">
        <v>44196</v>
      </c>
      <c r="L30" s="33" t="s">
        <v>122</v>
      </c>
    </row>
    <row r="31" spans="1:12" x14ac:dyDescent="0.25">
      <c r="A31" s="77">
        <v>9781496434326</v>
      </c>
      <c r="B31" s="33"/>
      <c r="C31" s="32" t="s">
        <v>141</v>
      </c>
      <c r="D31" s="31" t="s">
        <v>120</v>
      </c>
      <c r="E31" s="80">
        <v>44.99</v>
      </c>
      <c r="F31" s="31" t="s">
        <v>121</v>
      </c>
      <c r="G31" s="31" t="s">
        <v>118</v>
      </c>
      <c r="H31" s="81" t="s">
        <v>91</v>
      </c>
      <c r="I31" s="81">
        <v>0.52</v>
      </c>
      <c r="J31" s="82">
        <v>44013</v>
      </c>
      <c r="K31" s="83">
        <v>44196</v>
      </c>
      <c r="L31" s="33" t="s">
        <v>122</v>
      </c>
    </row>
    <row r="32" spans="1:12" x14ac:dyDescent="0.25">
      <c r="A32" s="77">
        <v>9781496434319</v>
      </c>
      <c r="B32" s="33"/>
      <c r="C32" s="32" t="s">
        <v>142</v>
      </c>
      <c r="D32" s="31" t="s">
        <v>120</v>
      </c>
      <c r="E32" s="80">
        <v>44.99</v>
      </c>
      <c r="F32" s="31" t="s">
        <v>121</v>
      </c>
      <c r="G32" s="31" t="s">
        <v>118</v>
      </c>
      <c r="H32" s="81" t="s">
        <v>91</v>
      </c>
      <c r="I32" s="81">
        <v>0.52</v>
      </c>
      <c r="J32" s="82">
        <v>44013</v>
      </c>
      <c r="K32" s="83">
        <v>44196</v>
      </c>
      <c r="L32" s="33" t="s">
        <v>122</v>
      </c>
    </row>
    <row r="33" spans="1:12" ht="30" x14ac:dyDescent="0.25">
      <c r="A33" s="77">
        <v>9781496444844</v>
      </c>
      <c r="B33" s="33"/>
      <c r="C33" s="32" t="s">
        <v>143</v>
      </c>
      <c r="D33" s="31" t="s">
        <v>120</v>
      </c>
      <c r="E33" s="80">
        <v>29.99</v>
      </c>
      <c r="F33" s="31" t="s">
        <v>121</v>
      </c>
      <c r="G33" s="31" t="s">
        <v>118</v>
      </c>
      <c r="H33" s="81" t="s">
        <v>91</v>
      </c>
      <c r="I33" s="81">
        <v>0.52</v>
      </c>
      <c r="J33" s="82">
        <v>44001</v>
      </c>
      <c r="K33" s="83">
        <v>44196</v>
      </c>
      <c r="L33" s="33" t="s">
        <v>122</v>
      </c>
    </row>
    <row r="34" spans="1:12" ht="30" x14ac:dyDescent="0.25">
      <c r="A34" s="77">
        <v>9781496447159</v>
      </c>
      <c r="B34" s="33"/>
      <c r="C34" s="32" t="s">
        <v>144</v>
      </c>
      <c r="D34" s="31" t="s">
        <v>120</v>
      </c>
      <c r="E34" s="80">
        <v>39.99</v>
      </c>
      <c r="F34" s="31" t="s">
        <v>121</v>
      </c>
      <c r="G34" s="31" t="s">
        <v>118</v>
      </c>
      <c r="H34" s="81" t="s">
        <v>91</v>
      </c>
      <c r="I34" s="81">
        <v>0.52</v>
      </c>
      <c r="J34" s="82">
        <v>44001</v>
      </c>
      <c r="K34" s="83">
        <v>44196</v>
      </c>
      <c r="L34" s="33" t="s">
        <v>122</v>
      </c>
    </row>
    <row r="35" spans="1:12" ht="30" x14ac:dyDescent="0.25">
      <c r="A35" s="77">
        <v>9781496447180</v>
      </c>
      <c r="B35" s="33"/>
      <c r="C35" s="32" t="s">
        <v>145</v>
      </c>
      <c r="D35" s="31" t="s">
        <v>120</v>
      </c>
      <c r="E35" s="80">
        <v>39.99</v>
      </c>
      <c r="F35" s="31" t="s">
        <v>121</v>
      </c>
      <c r="G35" s="31" t="s">
        <v>118</v>
      </c>
      <c r="H35" s="81" t="s">
        <v>91</v>
      </c>
      <c r="I35" s="81">
        <v>0.52</v>
      </c>
      <c r="J35" s="82">
        <v>44001</v>
      </c>
      <c r="K35" s="83">
        <v>44196</v>
      </c>
      <c r="L35" s="33" t="s">
        <v>122</v>
      </c>
    </row>
    <row r="36" spans="1:12" ht="30" x14ac:dyDescent="0.25">
      <c r="A36" s="77">
        <v>9781496447173</v>
      </c>
      <c r="B36" s="33"/>
      <c r="C36" s="32" t="s">
        <v>146</v>
      </c>
      <c r="D36" s="31" t="s">
        <v>120</v>
      </c>
      <c r="E36" s="80">
        <v>39.99</v>
      </c>
      <c r="F36" s="31" t="s">
        <v>121</v>
      </c>
      <c r="G36" s="31" t="s">
        <v>118</v>
      </c>
      <c r="H36" s="81" t="s">
        <v>91</v>
      </c>
      <c r="I36" s="81">
        <v>0.52</v>
      </c>
      <c r="J36" s="82">
        <v>44001</v>
      </c>
      <c r="K36" s="83">
        <v>44196</v>
      </c>
      <c r="L36" s="33" t="s">
        <v>122</v>
      </c>
    </row>
    <row r="37" spans="1:12" ht="30" x14ac:dyDescent="0.25">
      <c r="A37" s="77">
        <v>9781496444899</v>
      </c>
      <c r="B37" s="33"/>
      <c r="C37" s="32" t="s">
        <v>147</v>
      </c>
      <c r="D37" s="31" t="s">
        <v>120</v>
      </c>
      <c r="E37" s="80">
        <v>39.99</v>
      </c>
      <c r="F37" s="31" t="s">
        <v>121</v>
      </c>
      <c r="G37" s="31" t="s">
        <v>118</v>
      </c>
      <c r="H37" s="81" t="s">
        <v>91</v>
      </c>
      <c r="I37" s="81">
        <v>0.52</v>
      </c>
      <c r="J37" s="82">
        <v>44001</v>
      </c>
      <c r="K37" s="83">
        <v>44196</v>
      </c>
      <c r="L37" s="33" t="s">
        <v>122</v>
      </c>
    </row>
    <row r="38" spans="1:12" ht="30" x14ac:dyDescent="0.25">
      <c r="A38" s="77">
        <v>9781496444905</v>
      </c>
      <c r="B38" s="33"/>
      <c r="C38" s="32" t="s">
        <v>148</v>
      </c>
      <c r="D38" s="31" t="s">
        <v>120</v>
      </c>
      <c r="E38" s="80">
        <v>39.99</v>
      </c>
      <c r="F38" s="31" t="s">
        <v>121</v>
      </c>
      <c r="G38" s="31" t="s">
        <v>118</v>
      </c>
      <c r="H38" s="81" t="s">
        <v>91</v>
      </c>
      <c r="I38" s="81">
        <v>0.52</v>
      </c>
      <c r="J38" s="82">
        <v>44001</v>
      </c>
      <c r="K38" s="83">
        <v>44196</v>
      </c>
      <c r="L38" s="33" t="s">
        <v>122</v>
      </c>
    </row>
    <row r="39" spans="1:12" ht="30" x14ac:dyDescent="0.25">
      <c r="A39" s="77">
        <v>9781496444912</v>
      </c>
      <c r="B39" s="33"/>
      <c r="C39" s="32" t="s">
        <v>149</v>
      </c>
      <c r="D39" s="31" t="s">
        <v>120</v>
      </c>
      <c r="E39" s="80">
        <v>39.99</v>
      </c>
      <c r="F39" s="31" t="s">
        <v>121</v>
      </c>
      <c r="G39" s="31" t="s">
        <v>118</v>
      </c>
      <c r="H39" s="81" t="s">
        <v>91</v>
      </c>
      <c r="I39" s="81">
        <v>0.52</v>
      </c>
      <c r="J39" s="82">
        <v>44001</v>
      </c>
      <c r="K39" s="83">
        <v>44196</v>
      </c>
      <c r="L39" s="33" t="s">
        <v>122</v>
      </c>
    </row>
    <row r="40" spans="1:12" ht="30" x14ac:dyDescent="0.25">
      <c r="A40" s="77">
        <v>9781496444851</v>
      </c>
      <c r="B40" s="33"/>
      <c r="C40" s="32" t="s">
        <v>150</v>
      </c>
      <c r="D40" s="31" t="s">
        <v>120</v>
      </c>
      <c r="E40" s="80">
        <v>29.99</v>
      </c>
      <c r="F40" s="31" t="s">
        <v>121</v>
      </c>
      <c r="G40" s="31" t="s">
        <v>118</v>
      </c>
      <c r="H40" s="81" t="s">
        <v>91</v>
      </c>
      <c r="I40" s="81">
        <v>0.52</v>
      </c>
      <c r="J40" s="82">
        <v>44001</v>
      </c>
      <c r="K40" s="83">
        <v>44196</v>
      </c>
      <c r="L40" s="33" t="s">
        <v>122</v>
      </c>
    </row>
    <row r="41" spans="1:12" ht="30" x14ac:dyDescent="0.25">
      <c r="A41" s="77">
        <v>9781496444820</v>
      </c>
      <c r="B41" s="33"/>
      <c r="C41" s="32" t="s">
        <v>151</v>
      </c>
      <c r="D41" s="31" t="s">
        <v>120</v>
      </c>
      <c r="E41" s="80">
        <v>29.99</v>
      </c>
      <c r="F41" s="31" t="s">
        <v>121</v>
      </c>
      <c r="G41" s="31" t="s">
        <v>118</v>
      </c>
      <c r="H41" s="81" t="s">
        <v>91</v>
      </c>
      <c r="I41" s="81">
        <v>0.52</v>
      </c>
      <c r="J41" s="82">
        <v>44001</v>
      </c>
      <c r="K41" s="83">
        <v>44196</v>
      </c>
      <c r="L41" s="33" t="s">
        <v>122</v>
      </c>
    </row>
    <row r="42" spans="1:12" x14ac:dyDescent="0.25">
      <c r="A42" s="70"/>
      <c r="B42" s="71"/>
      <c r="C42" s="72" t="s">
        <v>152</v>
      </c>
      <c r="D42" s="73"/>
      <c r="E42" s="74"/>
      <c r="F42" s="73"/>
      <c r="G42" s="73"/>
      <c r="H42" s="74"/>
      <c r="I42" s="73"/>
      <c r="J42" s="75"/>
      <c r="K42" s="75"/>
      <c r="L42" s="76"/>
    </row>
    <row r="43" spans="1:12" ht="45" x14ac:dyDescent="0.25">
      <c r="A43" s="77">
        <v>9781496444837</v>
      </c>
      <c r="B43" s="33"/>
      <c r="C43" s="32" t="s">
        <v>153</v>
      </c>
      <c r="D43" s="31" t="s">
        <v>120</v>
      </c>
      <c r="E43" s="80">
        <v>29.99</v>
      </c>
      <c r="F43" s="33" t="s">
        <v>121</v>
      </c>
      <c r="G43" s="33" t="s">
        <v>118</v>
      </c>
      <c r="H43" s="228" t="s">
        <v>154</v>
      </c>
      <c r="I43" s="32" t="s">
        <v>155</v>
      </c>
      <c r="J43" s="82">
        <v>44001</v>
      </c>
      <c r="K43" s="83">
        <v>44196</v>
      </c>
      <c r="L43" s="231" t="s">
        <v>156</v>
      </c>
    </row>
    <row r="44" spans="1:12" ht="45" x14ac:dyDescent="0.25">
      <c r="A44" s="77">
        <v>9781496445209</v>
      </c>
      <c r="B44" s="33"/>
      <c r="C44" s="32" t="s">
        <v>157</v>
      </c>
      <c r="D44" s="31" t="s">
        <v>120</v>
      </c>
      <c r="E44" s="80">
        <v>39.99</v>
      </c>
      <c r="F44" s="33" t="s">
        <v>121</v>
      </c>
      <c r="G44" s="33" t="s">
        <v>118</v>
      </c>
      <c r="H44" s="229"/>
      <c r="I44" s="32" t="s">
        <v>155</v>
      </c>
      <c r="J44" s="82">
        <v>44001</v>
      </c>
      <c r="K44" s="83">
        <v>44196</v>
      </c>
      <c r="L44" s="232"/>
    </row>
    <row r="45" spans="1:12" ht="45" x14ac:dyDescent="0.25">
      <c r="A45" s="77">
        <v>9781496445216</v>
      </c>
      <c r="B45" s="33"/>
      <c r="C45" s="32" t="s">
        <v>158</v>
      </c>
      <c r="D45" s="31" t="s">
        <v>120</v>
      </c>
      <c r="E45" s="80">
        <v>39.99</v>
      </c>
      <c r="F45" s="33" t="s">
        <v>121</v>
      </c>
      <c r="G45" s="33" t="s">
        <v>118</v>
      </c>
      <c r="H45" s="229"/>
      <c r="I45" s="32" t="s">
        <v>155</v>
      </c>
      <c r="J45" s="82">
        <v>44001</v>
      </c>
      <c r="K45" s="83">
        <v>44196</v>
      </c>
      <c r="L45" s="232"/>
    </row>
    <row r="46" spans="1:12" ht="45" x14ac:dyDescent="0.25">
      <c r="A46" s="77">
        <v>9781496445223</v>
      </c>
      <c r="B46" s="33"/>
      <c r="C46" s="32" t="s">
        <v>159</v>
      </c>
      <c r="D46" s="31" t="s">
        <v>120</v>
      </c>
      <c r="E46" s="80">
        <v>39.99</v>
      </c>
      <c r="F46" s="33" t="s">
        <v>121</v>
      </c>
      <c r="G46" s="33" t="s">
        <v>118</v>
      </c>
      <c r="H46" s="229"/>
      <c r="I46" s="32" t="s">
        <v>155</v>
      </c>
      <c r="J46" s="82">
        <v>44001</v>
      </c>
      <c r="K46" s="83">
        <v>44196</v>
      </c>
      <c r="L46" s="232"/>
    </row>
    <row r="47" spans="1:12" ht="45" x14ac:dyDescent="0.25">
      <c r="A47" s="77">
        <v>9781496445230</v>
      </c>
      <c r="B47" s="33"/>
      <c r="C47" s="32" t="s">
        <v>160</v>
      </c>
      <c r="D47" s="31" t="s">
        <v>120</v>
      </c>
      <c r="E47" s="80">
        <v>39.99</v>
      </c>
      <c r="F47" s="33" t="s">
        <v>121</v>
      </c>
      <c r="G47" s="33" t="s">
        <v>118</v>
      </c>
      <c r="H47" s="229"/>
      <c r="I47" s="32" t="s">
        <v>155</v>
      </c>
      <c r="J47" s="82">
        <v>44001</v>
      </c>
      <c r="K47" s="83">
        <v>44196</v>
      </c>
      <c r="L47" s="232"/>
    </row>
    <row r="48" spans="1:12" ht="45" x14ac:dyDescent="0.25">
      <c r="A48" s="77">
        <v>9781496444868</v>
      </c>
      <c r="B48" s="33"/>
      <c r="C48" s="32" t="s">
        <v>161</v>
      </c>
      <c r="D48" s="31" t="s">
        <v>120</v>
      </c>
      <c r="E48" s="80">
        <v>59.99</v>
      </c>
      <c r="F48" s="33" t="s">
        <v>162</v>
      </c>
      <c r="G48" s="33" t="s">
        <v>118</v>
      </c>
      <c r="H48" s="229"/>
      <c r="I48" s="32" t="s">
        <v>155</v>
      </c>
      <c r="J48" s="82">
        <v>44001</v>
      </c>
      <c r="K48" s="83">
        <v>44196</v>
      </c>
      <c r="L48" s="232"/>
    </row>
    <row r="49" spans="1:12" ht="45" x14ac:dyDescent="0.25">
      <c r="A49" s="77">
        <v>9781496444875</v>
      </c>
      <c r="B49" s="33"/>
      <c r="C49" s="32" t="s">
        <v>163</v>
      </c>
      <c r="D49" s="31" t="s">
        <v>120</v>
      </c>
      <c r="E49" s="80">
        <v>59.99</v>
      </c>
      <c r="F49" s="33" t="s">
        <v>162</v>
      </c>
      <c r="G49" s="33" t="s">
        <v>118</v>
      </c>
      <c r="H49" s="229"/>
      <c r="I49" s="32" t="s">
        <v>155</v>
      </c>
      <c r="J49" s="82">
        <v>44001</v>
      </c>
      <c r="K49" s="83">
        <v>44196</v>
      </c>
      <c r="L49" s="232"/>
    </row>
    <row r="50" spans="1:12" ht="45" x14ac:dyDescent="0.25">
      <c r="A50" s="77">
        <v>9781496445247</v>
      </c>
      <c r="B50" s="33"/>
      <c r="C50" s="32" t="s">
        <v>164</v>
      </c>
      <c r="D50" s="31" t="s">
        <v>120</v>
      </c>
      <c r="E50" s="80">
        <v>69.989999999999995</v>
      </c>
      <c r="F50" s="33" t="s">
        <v>162</v>
      </c>
      <c r="G50" s="33" t="s">
        <v>118</v>
      </c>
      <c r="H50" s="229"/>
      <c r="I50" s="32" t="s">
        <v>155</v>
      </c>
      <c r="J50" s="82">
        <v>44001</v>
      </c>
      <c r="K50" s="83">
        <v>44196</v>
      </c>
      <c r="L50" s="232"/>
    </row>
    <row r="51" spans="1:12" ht="45" x14ac:dyDescent="0.25">
      <c r="A51" s="77">
        <v>9781496445254</v>
      </c>
      <c r="B51" s="33"/>
      <c r="C51" s="32" t="s">
        <v>165</v>
      </c>
      <c r="D51" s="31" t="s">
        <v>120</v>
      </c>
      <c r="E51" s="80">
        <v>69.989999999999995</v>
      </c>
      <c r="F51" s="33" t="s">
        <v>162</v>
      </c>
      <c r="G51" s="33" t="s">
        <v>118</v>
      </c>
      <c r="H51" s="229"/>
      <c r="I51" s="32" t="s">
        <v>155</v>
      </c>
      <c r="J51" s="82">
        <v>44001</v>
      </c>
      <c r="K51" s="83">
        <v>44196</v>
      </c>
      <c r="L51" s="232"/>
    </row>
    <row r="52" spans="1:12" ht="45" x14ac:dyDescent="0.25">
      <c r="A52" s="77">
        <v>9781496444882</v>
      </c>
      <c r="B52" s="33"/>
      <c r="C52" s="32" t="s">
        <v>166</v>
      </c>
      <c r="D52" s="31" t="s">
        <v>120</v>
      </c>
      <c r="E52" s="80">
        <v>39.99</v>
      </c>
      <c r="F52" s="33" t="s">
        <v>121</v>
      </c>
      <c r="G52" s="33" t="s">
        <v>118</v>
      </c>
      <c r="H52" s="229"/>
      <c r="I52" s="32" t="s">
        <v>155</v>
      </c>
      <c r="J52" s="82">
        <v>44001</v>
      </c>
      <c r="K52" s="83">
        <v>44196</v>
      </c>
      <c r="L52" s="232"/>
    </row>
    <row r="53" spans="1:12" ht="45" x14ac:dyDescent="0.25">
      <c r="A53" s="77">
        <v>9781496445322</v>
      </c>
      <c r="B53" s="33"/>
      <c r="C53" s="32" t="s">
        <v>167</v>
      </c>
      <c r="D53" s="31" t="s">
        <v>120</v>
      </c>
      <c r="E53" s="80">
        <v>49.99</v>
      </c>
      <c r="F53" s="33" t="s">
        <v>121</v>
      </c>
      <c r="G53" s="33" t="s">
        <v>118</v>
      </c>
      <c r="H53" s="229"/>
      <c r="I53" s="32" t="s">
        <v>155</v>
      </c>
      <c r="J53" s="82">
        <v>44001</v>
      </c>
      <c r="K53" s="83">
        <v>44196</v>
      </c>
      <c r="L53" s="232"/>
    </row>
    <row r="54" spans="1:12" ht="45" x14ac:dyDescent="0.25">
      <c r="A54" s="77">
        <v>9781496445339</v>
      </c>
      <c r="B54" s="33"/>
      <c r="C54" s="32" t="s">
        <v>168</v>
      </c>
      <c r="D54" s="31" t="s">
        <v>120</v>
      </c>
      <c r="E54" s="80">
        <v>49.99</v>
      </c>
      <c r="F54" s="33" t="s">
        <v>121</v>
      </c>
      <c r="G54" s="33" t="s">
        <v>118</v>
      </c>
      <c r="H54" s="229"/>
      <c r="I54" s="32" t="s">
        <v>155</v>
      </c>
      <c r="J54" s="82">
        <v>44001</v>
      </c>
      <c r="K54" s="83">
        <v>44196</v>
      </c>
      <c r="L54" s="232"/>
    </row>
    <row r="55" spans="1:12" ht="45" x14ac:dyDescent="0.25">
      <c r="A55" s="77">
        <v>9781496445346</v>
      </c>
      <c r="B55" s="33"/>
      <c r="C55" s="32" t="s">
        <v>169</v>
      </c>
      <c r="D55" s="31" t="s">
        <v>120</v>
      </c>
      <c r="E55" s="80">
        <v>49.99</v>
      </c>
      <c r="F55" s="33" t="s">
        <v>121</v>
      </c>
      <c r="G55" s="33" t="s">
        <v>118</v>
      </c>
      <c r="H55" s="229"/>
      <c r="I55" s="32" t="s">
        <v>155</v>
      </c>
      <c r="J55" s="82">
        <v>44001</v>
      </c>
      <c r="K55" s="83">
        <v>44196</v>
      </c>
      <c r="L55" s="232"/>
    </row>
    <row r="56" spans="1:12" ht="45" x14ac:dyDescent="0.25">
      <c r="A56" s="77">
        <v>9781496445353</v>
      </c>
      <c r="B56" s="33"/>
      <c r="C56" s="32" t="s">
        <v>170</v>
      </c>
      <c r="D56" s="31" t="s">
        <v>120</v>
      </c>
      <c r="E56" s="80">
        <v>49.99</v>
      </c>
      <c r="F56" s="33" t="s">
        <v>121</v>
      </c>
      <c r="G56" s="33" t="s">
        <v>118</v>
      </c>
      <c r="H56" s="229"/>
      <c r="I56" s="32" t="s">
        <v>155</v>
      </c>
      <c r="J56" s="82">
        <v>44001</v>
      </c>
      <c r="K56" s="83">
        <v>44196</v>
      </c>
      <c r="L56" s="232"/>
    </row>
    <row r="57" spans="1:12" ht="45" x14ac:dyDescent="0.25">
      <c r="A57" s="77">
        <v>9781496444929</v>
      </c>
      <c r="B57" s="33"/>
      <c r="C57" s="32" t="s">
        <v>171</v>
      </c>
      <c r="D57" s="31" t="s">
        <v>120</v>
      </c>
      <c r="E57" s="80">
        <v>69.989999999999995</v>
      </c>
      <c r="F57" s="33" t="s">
        <v>162</v>
      </c>
      <c r="G57" s="33" t="s">
        <v>118</v>
      </c>
      <c r="H57" s="229"/>
      <c r="I57" s="32" t="s">
        <v>155</v>
      </c>
      <c r="J57" s="82">
        <v>44001</v>
      </c>
      <c r="K57" s="83">
        <v>44196</v>
      </c>
      <c r="L57" s="232"/>
    </row>
    <row r="58" spans="1:12" ht="45" x14ac:dyDescent="0.25">
      <c r="A58" s="77">
        <v>9781496444936</v>
      </c>
      <c r="B58" s="33"/>
      <c r="C58" s="32" t="s">
        <v>172</v>
      </c>
      <c r="D58" s="31" t="s">
        <v>120</v>
      </c>
      <c r="E58" s="80">
        <v>69.989999999999995</v>
      </c>
      <c r="F58" s="33" t="s">
        <v>162</v>
      </c>
      <c r="G58" s="33" t="s">
        <v>118</v>
      </c>
      <c r="H58" s="229"/>
      <c r="I58" s="32" t="s">
        <v>155</v>
      </c>
      <c r="J58" s="82">
        <v>44001</v>
      </c>
      <c r="K58" s="83">
        <v>44196</v>
      </c>
      <c r="L58" s="232"/>
    </row>
    <row r="59" spans="1:12" ht="45" x14ac:dyDescent="0.25">
      <c r="A59" s="77">
        <v>9781496445360</v>
      </c>
      <c r="B59" s="33"/>
      <c r="C59" s="32" t="s">
        <v>173</v>
      </c>
      <c r="D59" s="31" t="s">
        <v>120</v>
      </c>
      <c r="E59" s="80">
        <v>79.989999999999995</v>
      </c>
      <c r="F59" s="33" t="s">
        <v>162</v>
      </c>
      <c r="G59" s="33" t="s">
        <v>118</v>
      </c>
      <c r="H59" s="229"/>
      <c r="I59" s="32" t="s">
        <v>155</v>
      </c>
      <c r="J59" s="82">
        <v>44001</v>
      </c>
      <c r="K59" s="83">
        <v>44196</v>
      </c>
      <c r="L59" s="232"/>
    </row>
    <row r="60" spans="1:12" ht="45" x14ac:dyDescent="0.25">
      <c r="A60" s="77">
        <v>9781496445377</v>
      </c>
      <c r="B60" s="33"/>
      <c r="C60" s="32" t="s">
        <v>174</v>
      </c>
      <c r="D60" s="31" t="s">
        <v>120</v>
      </c>
      <c r="E60" s="80">
        <v>79.989999999999995</v>
      </c>
      <c r="F60" s="33" t="s">
        <v>162</v>
      </c>
      <c r="G60" s="33" t="s">
        <v>118</v>
      </c>
      <c r="H60" s="229"/>
      <c r="I60" s="32" t="s">
        <v>155</v>
      </c>
      <c r="J60" s="82">
        <v>44001</v>
      </c>
      <c r="K60" s="83">
        <v>44196</v>
      </c>
      <c r="L60" s="232"/>
    </row>
    <row r="61" spans="1:12" ht="45" x14ac:dyDescent="0.25">
      <c r="A61" s="77">
        <v>9781496447166</v>
      </c>
      <c r="B61" s="33"/>
      <c r="C61" s="32" t="s">
        <v>175</v>
      </c>
      <c r="D61" s="31" t="s">
        <v>120</v>
      </c>
      <c r="E61" s="80">
        <v>39.99</v>
      </c>
      <c r="F61" s="33" t="s">
        <v>121</v>
      </c>
      <c r="G61" s="33" t="s">
        <v>118</v>
      </c>
      <c r="H61" s="229"/>
      <c r="I61" s="32" t="s">
        <v>155</v>
      </c>
      <c r="J61" s="82">
        <v>44001</v>
      </c>
      <c r="K61" s="83">
        <v>44196</v>
      </c>
      <c r="L61" s="232"/>
    </row>
    <row r="62" spans="1:12" ht="45" x14ac:dyDescent="0.25">
      <c r="A62" s="77">
        <v>9781496447197</v>
      </c>
      <c r="B62" s="33"/>
      <c r="C62" s="32" t="s">
        <v>176</v>
      </c>
      <c r="D62" s="31" t="s">
        <v>120</v>
      </c>
      <c r="E62" s="80">
        <v>49.99</v>
      </c>
      <c r="F62" s="33" t="s">
        <v>121</v>
      </c>
      <c r="G62" s="33" t="s">
        <v>118</v>
      </c>
      <c r="H62" s="229"/>
      <c r="I62" s="32" t="s">
        <v>155</v>
      </c>
      <c r="J62" s="82">
        <v>44001</v>
      </c>
      <c r="K62" s="83">
        <v>44196</v>
      </c>
      <c r="L62" s="232"/>
    </row>
    <row r="63" spans="1:12" ht="45" x14ac:dyDescent="0.25">
      <c r="A63" s="77">
        <v>9781496447203</v>
      </c>
      <c r="B63" s="33"/>
      <c r="C63" s="32" t="s">
        <v>177</v>
      </c>
      <c r="D63" s="31" t="s">
        <v>120</v>
      </c>
      <c r="E63" s="80">
        <v>49.99</v>
      </c>
      <c r="F63" s="33" t="s">
        <v>121</v>
      </c>
      <c r="G63" s="33" t="s">
        <v>118</v>
      </c>
      <c r="H63" s="229"/>
      <c r="I63" s="32" t="s">
        <v>155</v>
      </c>
      <c r="J63" s="82">
        <v>44001</v>
      </c>
      <c r="K63" s="83">
        <v>44196</v>
      </c>
      <c r="L63" s="232"/>
    </row>
    <row r="64" spans="1:12" ht="45" x14ac:dyDescent="0.25">
      <c r="A64" s="77">
        <v>9781496447210</v>
      </c>
      <c r="B64" s="33"/>
      <c r="C64" s="32" t="s">
        <v>178</v>
      </c>
      <c r="D64" s="31" t="s">
        <v>120</v>
      </c>
      <c r="E64" s="80">
        <v>49.99</v>
      </c>
      <c r="F64" s="33" t="s">
        <v>121</v>
      </c>
      <c r="G64" s="33" t="s">
        <v>118</v>
      </c>
      <c r="H64" s="229"/>
      <c r="I64" s="32" t="s">
        <v>155</v>
      </c>
      <c r="J64" s="82">
        <v>44001</v>
      </c>
      <c r="K64" s="83">
        <v>44196</v>
      </c>
      <c r="L64" s="232"/>
    </row>
    <row r="65" spans="1:12" ht="45" x14ac:dyDescent="0.25">
      <c r="A65" s="77">
        <v>9781496447227</v>
      </c>
      <c r="B65" s="33"/>
      <c r="C65" s="32" t="s">
        <v>179</v>
      </c>
      <c r="D65" s="31" t="s">
        <v>120</v>
      </c>
      <c r="E65" s="80">
        <v>49.99</v>
      </c>
      <c r="F65" s="33" t="s">
        <v>121</v>
      </c>
      <c r="G65" s="33" t="s">
        <v>118</v>
      </c>
      <c r="H65" s="229"/>
      <c r="I65" s="32" t="s">
        <v>155</v>
      </c>
      <c r="J65" s="82">
        <v>44001</v>
      </c>
      <c r="K65" s="83">
        <v>44196</v>
      </c>
      <c r="L65" s="232"/>
    </row>
    <row r="66" spans="1:12" ht="45" x14ac:dyDescent="0.25">
      <c r="A66" s="77">
        <v>9781496447234</v>
      </c>
      <c r="B66" s="33"/>
      <c r="C66" s="32" t="s">
        <v>180</v>
      </c>
      <c r="D66" s="31" t="s">
        <v>120</v>
      </c>
      <c r="E66" s="80">
        <v>69.989999999999995</v>
      </c>
      <c r="F66" s="33" t="s">
        <v>162</v>
      </c>
      <c r="G66" s="33" t="s">
        <v>118</v>
      </c>
      <c r="H66" s="229"/>
      <c r="I66" s="32" t="s">
        <v>155</v>
      </c>
      <c r="J66" s="82">
        <v>44001</v>
      </c>
      <c r="K66" s="83">
        <v>44196</v>
      </c>
      <c r="L66" s="232"/>
    </row>
    <row r="67" spans="1:12" ht="45" x14ac:dyDescent="0.25">
      <c r="A67" s="77">
        <v>9781496447241</v>
      </c>
      <c r="B67" s="33"/>
      <c r="C67" s="32" t="s">
        <v>181</v>
      </c>
      <c r="D67" s="31" t="s">
        <v>120</v>
      </c>
      <c r="E67" s="80">
        <v>69.989999999999995</v>
      </c>
      <c r="F67" s="33" t="s">
        <v>162</v>
      </c>
      <c r="G67" s="33" t="s">
        <v>118</v>
      </c>
      <c r="H67" s="229"/>
      <c r="I67" s="32" t="s">
        <v>155</v>
      </c>
      <c r="J67" s="82">
        <v>44001</v>
      </c>
      <c r="K67" s="83">
        <v>44196</v>
      </c>
      <c r="L67" s="232"/>
    </row>
    <row r="68" spans="1:12" ht="45" x14ac:dyDescent="0.25">
      <c r="A68" s="77">
        <v>9781496447258</v>
      </c>
      <c r="B68" s="33"/>
      <c r="C68" s="32" t="s">
        <v>182</v>
      </c>
      <c r="D68" s="31" t="s">
        <v>120</v>
      </c>
      <c r="E68" s="80">
        <v>79.989999999999995</v>
      </c>
      <c r="F68" s="33" t="s">
        <v>162</v>
      </c>
      <c r="G68" s="33" t="s">
        <v>118</v>
      </c>
      <c r="H68" s="229"/>
      <c r="I68" s="32" t="s">
        <v>155</v>
      </c>
      <c r="J68" s="82">
        <v>44001</v>
      </c>
      <c r="K68" s="83">
        <v>44196</v>
      </c>
      <c r="L68" s="232"/>
    </row>
    <row r="69" spans="1:12" ht="45" x14ac:dyDescent="0.25">
      <c r="A69" s="77">
        <v>9781496447265</v>
      </c>
      <c r="B69" s="33"/>
      <c r="C69" s="32" t="s">
        <v>183</v>
      </c>
      <c r="D69" s="31" t="s">
        <v>120</v>
      </c>
      <c r="E69" s="80">
        <v>79.989999999999995</v>
      </c>
      <c r="F69" s="33" t="s">
        <v>162</v>
      </c>
      <c r="G69" s="33" t="s">
        <v>118</v>
      </c>
      <c r="H69" s="230"/>
      <c r="I69" s="32" t="s">
        <v>155</v>
      </c>
      <c r="J69" s="82">
        <v>44001</v>
      </c>
      <c r="K69" s="83">
        <v>44196</v>
      </c>
      <c r="L69" s="233"/>
    </row>
    <row r="70" spans="1:12" x14ac:dyDescent="0.25">
      <c r="A70" s="70"/>
      <c r="B70" s="73"/>
      <c r="C70" s="72" t="s">
        <v>184</v>
      </c>
      <c r="D70" s="73"/>
      <c r="E70" s="74"/>
      <c r="F70" s="73"/>
      <c r="G70" s="73"/>
      <c r="H70" s="74"/>
      <c r="I70" s="70"/>
      <c r="J70" s="75"/>
      <c r="K70" s="74"/>
      <c r="L70" s="84"/>
    </row>
    <row r="71" spans="1:12" x14ac:dyDescent="0.25">
      <c r="A71" s="85"/>
      <c r="B71" s="33"/>
      <c r="C71" s="33"/>
      <c r="D71" s="31"/>
      <c r="E71" s="80"/>
      <c r="F71" s="33"/>
      <c r="G71" s="33"/>
      <c r="H71" s="33"/>
      <c r="I71" s="33"/>
      <c r="J71" s="31"/>
      <c r="K71" s="33"/>
      <c r="L71" s="32"/>
    </row>
    <row r="72" spans="1:12" x14ac:dyDescent="0.25">
      <c r="A72" s="85"/>
      <c r="B72" s="33"/>
      <c r="C72" s="33"/>
      <c r="D72" s="31"/>
      <c r="E72" s="80"/>
      <c r="F72" s="33"/>
      <c r="G72" s="33"/>
      <c r="H72" s="33"/>
      <c r="I72" s="33"/>
      <c r="J72" s="31"/>
      <c r="K72" s="33"/>
      <c r="L72" s="32"/>
    </row>
    <row r="73" spans="1:12" x14ac:dyDescent="0.25">
      <c r="A73" s="85"/>
      <c r="B73" s="33"/>
      <c r="C73" s="33"/>
      <c r="D73" s="31"/>
      <c r="E73" s="80"/>
      <c r="F73" s="33"/>
      <c r="G73" s="33"/>
      <c r="H73" s="33"/>
      <c r="I73" s="33"/>
      <c r="J73" s="31"/>
      <c r="K73" s="33"/>
      <c r="L73" s="32"/>
    </row>
    <row r="74" spans="1:12" x14ac:dyDescent="0.25">
      <c r="A74" s="85"/>
      <c r="B74" s="33"/>
      <c r="C74" s="33"/>
      <c r="D74" s="31"/>
      <c r="E74" s="80"/>
      <c r="F74" s="33"/>
      <c r="G74" s="33"/>
      <c r="H74" s="33"/>
      <c r="I74" s="33"/>
      <c r="J74" s="31"/>
      <c r="K74" s="33"/>
      <c r="L74" s="32"/>
    </row>
    <row r="75" spans="1:12" x14ac:dyDescent="0.25">
      <c r="A75" s="85"/>
      <c r="B75" s="33"/>
      <c r="C75" s="33"/>
      <c r="D75" s="31"/>
      <c r="E75" s="80"/>
      <c r="F75" s="33"/>
      <c r="G75" s="33"/>
      <c r="H75" s="33"/>
      <c r="I75" s="33"/>
      <c r="J75" s="31"/>
      <c r="K75" s="33"/>
      <c r="L75" s="32"/>
    </row>
    <row r="76" spans="1:12" x14ac:dyDescent="0.25">
      <c r="A76" s="85"/>
      <c r="B76" s="33"/>
      <c r="C76" s="33"/>
      <c r="D76" s="31"/>
      <c r="E76" s="80"/>
      <c r="F76" s="33"/>
      <c r="G76" s="33"/>
      <c r="H76" s="33"/>
      <c r="I76" s="33"/>
      <c r="J76" s="31"/>
      <c r="K76" s="33"/>
      <c r="L76" s="32"/>
    </row>
    <row r="77" spans="1:12" x14ac:dyDescent="0.25">
      <c r="A77" s="85"/>
      <c r="B77" s="33"/>
      <c r="C77" s="33"/>
      <c r="D77" s="31"/>
      <c r="E77" s="80"/>
      <c r="F77" s="33"/>
      <c r="G77" s="33"/>
      <c r="H77" s="33"/>
      <c r="I77" s="33"/>
      <c r="J77" s="31"/>
      <c r="K77" s="33"/>
      <c r="L77" s="32"/>
    </row>
    <row r="78" spans="1:12" x14ac:dyDescent="0.25">
      <c r="A78" s="85"/>
      <c r="B78" s="33"/>
      <c r="C78" s="33"/>
      <c r="D78" s="31"/>
      <c r="E78" s="80"/>
      <c r="F78" s="33"/>
      <c r="G78" s="33"/>
      <c r="H78" s="33"/>
      <c r="I78" s="33"/>
      <c r="J78" s="31"/>
      <c r="K78" s="33"/>
      <c r="L78" s="32"/>
    </row>
    <row r="79" spans="1:12" x14ac:dyDescent="0.25">
      <c r="A79" s="85"/>
      <c r="B79" s="33"/>
      <c r="C79" s="33"/>
      <c r="D79" s="31"/>
      <c r="E79" s="80"/>
      <c r="F79" s="33"/>
      <c r="G79" s="33"/>
      <c r="H79" s="33"/>
      <c r="I79" s="33"/>
      <c r="J79" s="31"/>
      <c r="K79" s="33"/>
      <c r="L79" s="32"/>
    </row>
    <row r="80" spans="1:12" x14ac:dyDescent="0.25">
      <c r="A80" s="85"/>
      <c r="B80" s="33"/>
      <c r="C80" s="33"/>
      <c r="D80" s="31"/>
      <c r="E80" s="80"/>
      <c r="F80" s="33"/>
      <c r="G80" s="33"/>
      <c r="H80" s="33"/>
      <c r="I80" s="33"/>
      <c r="J80" s="31"/>
      <c r="K80" s="33"/>
      <c r="L80" s="32"/>
    </row>
    <row r="81" spans="1:12" x14ac:dyDescent="0.25">
      <c r="A81" s="85"/>
      <c r="B81" s="33"/>
      <c r="C81" s="33"/>
      <c r="D81" s="31"/>
      <c r="E81" s="80"/>
      <c r="F81" s="33"/>
      <c r="G81" s="33"/>
      <c r="H81" s="33"/>
      <c r="I81" s="33"/>
      <c r="J81" s="31"/>
      <c r="K81" s="33"/>
      <c r="L81" s="32"/>
    </row>
    <row r="82" spans="1:12" x14ac:dyDescent="0.25">
      <c r="A82" s="85"/>
      <c r="B82" s="33"/>
      <c r="C82" s="33"/>
      <c r="D82" s="31"/>
      <c r="E82" s="80"/>
      <c r="F82" s="33"/>
      <c r="G82" s="33"/>
      <c r="H82" s="33"/>
      <c r="I82" s="33"/>
      <c r="J82" s="31"/>
      <c r="K82" s="33"/>
      <c r="L82" s="32"/>
    </row>
    <row r="84" spans="1:12" x14ac:dyDescent="0.25">
      <c r="A84" s="86" t="s">
        <v>185</v>
      </c>
    </row>
    <row r="85" spans="1:12" x14ac:dyDescent="0.25">
      <c r="A85" s="86" t="s">
        <v>186</v>
      </c>
    </row>
    <row r="86" spans="1:12" x14ac:dyDescent="0.25">
      <c r="A86" s="86" t="s">
        <v>187</v>
      </c>
    </row>
  </sheetData>
  <autoFilter ref="A12:M70" xr:uid="{07185BBE-964A-4240-A4EF-668C08852715}"/>
  <mergeCells count="9">
    <mergeCell ref="A8:B8"/>
    <mergeCell ref="H43:H69"/>
    <mergeCell ref="L43:L69"/>
    <mergeCell ref="A3:B3"/>
    <mergeCell ref="A4:B4"/>
    <mergeCell ref="E4:K7"/>
    <mergeCell ref="A5:B5"/>
    <mergeCell ref="A6:B6"/>
    <mergeCell ref="A7:B7"/>
  </mergeCells>
  <pageMargins left="0.7" right="0.7" top="0.75" bottom="0.46" header="0.3" footer="0.3"/>
  <pageSetup scale="53" fitToHeight="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B&amp;H</vt:lpstr>
      <vt:lpstr>Baker</vt:lpstr>
      <vt:lpstr>Capitol</vt:lpstr>
      <vt:lpstr>HCCP</vt:lpstr>
      <vt:lpstr>Tyndale</vt:lpstr>
      <vt:lpstr>HCCP!Print_Area</vt:lpstr>
      <vt:lpstr>Tyndale!Print_Area</vt:lpstr>
      <vt:lpstr>'B&amp;H'!Print_Titles</vt:lpstr>
      <vt:lpstr>Tyndale!Print_Titles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Stock</dc:creator>
  <cp:lastModifiedBy>Brooke Koroknay</cp:lastModifiedBy>
  <cp:lastPrinted>2020-09-29T20:00:18Z</cp:lastPrinted>
  <dcterms:created xsi:type="dcterms:W3CDTF">2020-01-30T15:16:21Z</dcterms:created>
  <dcterms:modified xsi:type="dcterms:W3CDTF">2020-10-30T19:23:22Z</dcterms:modified>
</cp:coreProperties>
</file>