
<file path=[Content_Types].xml><?xml version="1.0" encoding="utf-8"?>
<Types xmlns="http://schemas.openxmlformats.org/package/2006/content-types">
  <Default Extension="bin" ContentType="application/vnd.openxmlformats-officedocument.spreadsheetml.printerSettings"/>
  <Default Extension="jpeg" ContentType="image/jpeg"/>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029"/>
  <workbookPr defaultThemeVersion="124226"/>
  <mc:AlternateContent xmlns:mc="http://schemas.openxmlformats.org/markup-compatibility/2006">
    <mc:Choice Requires="x15">
      <x15ac:absPath xmlns:x15ac="http://schemas.microsoft.com/office/spreadsheetml/2010/11/ac" url="P:\01 SALES FOLDER\3CATALOG DETAILS\2020\20-15 12 Day Insert\POs\"/>
    </mc:Choice>
  </mc:AlternateContent>
  <xr:revisionPtr revIDLastSave="0" documentId="13_ncr:1_{31148F67-A1A3-4D0D-B82A-19EFFB9DF007}" xr6:coauthVersionLast="45" xr6:coauthVersionMax="45" xr10:uidLastSave="{00000000-0000-0000-0000-000000000000}"/>
  <bookViews>
    <workbookView xWindow="-108" yWindow="-108" windowWidth="23256" windowHeight="12576" xr2:uid="{00000000-000D-0000-FFFF-FFFF00000000}"/>
  </bookViews>
  <sheets>
    <sheet name="Crossway" sheetId="1" r:id="rId1"/>
    <sheet name="HarperCollins" sheetId="2" r:id="rId2"/>
    <sheet name="Tyndale" sheetId="3" r:id="rId3"/>
  </sheets>
  <externalReferences>
    <externalReference r:id="rId4"/>
  </externalReferences>
  <definedNames>
    <definedName name="_xlnm.Print_Area" localSheetId="1">HarperCollins!$A$1:$H$33</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32" i="2" l="1"/>
  <c r="A31" i="2"/>
  <c r="A30" i="2"/>
  <c r="A29" i="2"/>
  <c r="A28" i="2"/>
  <c r="K26" i="2"/>
  <c r="J26" i="2"/>
  <c r="I26" i="2"/>
  <c r="K25" i="2"/>
  <c r="J25" i="2"/>
  <c r="I25" i="2"/>
  <c r="K24" i="2"/>
  <c r="J24" i="2"/>
  <c r="I24" i="2"/>
  <c r="K23" i="2"/>
  <c r="J23" i="2"/>
  <c r="I23" i="2"/>
  <c r="K22" i="2"/>
  <c r="J22" i="2"/>
  <c r="I22" i="2"/>
  <c r="K21" i="2"/>
  <c r="J21" i="2"/>
  <c r="I21" i="2"/>
  <c r="K20" i="2"/>
  <c r="J20" i="2"/>
  <c r="I20" i="2"/>
  <c r="K19" i="2"/>
  <c r="J19" i="2"/>
  <c r="I19" i="2"/>
  <c r="K18" i="2"/>
  <c r="J18" i="2"/>
  <c r="I18" i="2"/>
  <c r="K17" i="2"/>
  <c r="J17" i="2"/>
  <c r="I17" i="2"/>
  <c r="K16" i="2"/>
  <c r="J16" i="2"/>
  <c r="I16" i="2"/>
  <c r="K15" i="2"/>
  <c r="J15" i="2"/>
  <c r="I15" i="2"/>
  <c r="K14" i="2"/>
  <c r="J14" i="2"/>
  <c r="I14" i="2"/>
  <c r="K13" i="2"/>
  <c r="C33" i="2" s="1"/>
  <c r="J13" i="2"/>
  <c r="I13" i="2"/>
  <c r="I33" i="2" s="1"/>
  <c r="E8" i="2"/>
  <c r="E7" i="2"/>
  <c r="C7" i="2"/>
  <c r="E6" i="2"/>
  <c r="C6" i="2"/>
  <c r="C5" i="2"/>
  <c r="E3" i="2"/>
  <c r="C3" i="2"/>
</calcChain>
</file>

<file path=xl/sharedStrings.xml><?xml version="1.0" encoding="utf-8"?>
<sst xmlns="http://schemas.openxmlformats.org/spreadsheetml/2006/main" count="250" uniqueCount="135">
  <si>
    <r>
      <rPr>
        <sz val="10"/>
        <rFont val="Arial"/>
        <family val="2"/>
      </rPr>
      <t>Advertised Catalog Items</t>
    </r>
  </si>
  <si>
    <r>
      <rPr>
        <sz val="10"/>
        <rFont val="Arial"/>
        <family val="2"/>
      </rPr>
      <t>Product Title</t>
    </r>
  </si>
  <si>
    <r>
      <rPr>
        <sz val="10"/>
        <rFont val="Arial"/>
        <family val="2"/>
      </rPr>
      <t>Author/Artist</t>
    </r>
  </si>
  <si>
    <r>
      <rPr>
        <sz val="10"/>
        <rFont val="Arial"/>
        <family val="2"/>
      </rPr>
      <t>Format</t>
    </r>
  </si>
  <si>
    <r>
      <rPr>
        <sz val="10"/>
        <rFont val="Arial"/>
        <family val="2"/>
      </rPr>
      <t>Qty</t>
    </r>
  </si>
  <si>
    <r>
      <rPr>
        <sz val="10"/>
        <rFont val="Arial"/>
        <family val="2"/>
      </rPr>
      <t>List Price</t>
    </r>
  </si>
  <si>
    <r>
      <rPr>
        <sz val="10"/>
        <rFont val="Arial"/>
        <family val="2"/>
      </rPr>
      <t>Sale Price</t>
    </r>
  </si>
  <si>
    <r>
      <rPr>
        <sz val="10"/>
        <rFont val="Arial"/>
        <family val="2"/>
      </rPr>
      <t>Promo Disc %</t>
    </r>
  </si>
  <si>
    <r>
      <rPr>
        <sz val="10"/>
        <rFont val="Arial"/>
        <family val="2"/>
      </rPr>
      <t>Total</t>
    </r>
  </si>
  <si>
    <r>
      <rPr>
        <sz val="9"/>
        <color rgb="FF404040"/>
        <rFont val="Arial"/>
        <family val="2"/>
      </rPr>
      <t>New Morning Mercies</t>
    </r>
  </si>
  <si>
    <r>
      <rPr>
        <sz val="9"/>
        <color rgb="FF404040"/>
        <rFont val="Arial"/>
        <family val="2"/>
      </rPr>
      <t>Paul David Tripp</t>
    </r>
  </si>
  <si>
    <r>
      <rPr>
        <sz val="9"/>
        <color rgb="FF404040"/>
        <rFont val="Arial"/>
        <family val="2"/>
      </rPr>
      <t>HC</t>
    </r>
  </si>
  <si>
    <t>1300 Crescent St
Wheaton, IL 60187
Ph: 800-323-3890</t>
  </si>
  <si>
    <t xml:space="preserve">Crossway 
12 Days of Christmas Insert 2020
Catalog Purchase Order </t>
  </si>
  <si>
    <t>ISBN/UPC</t>
  </si>
  <si>
    <t xml:space="preserve">Munce 12 Days of Christmas Sale </t>
  </si>
  <si>
    <t>HCCP Rep Name:</t>
  </si>
  <si>
    <t>Ship Date:</t>
  </si>
  <si>
    <t>PO #:</t>
  </si>
  <si>
    <t>Promo Start Date:</t>
  </si>
  <si>
    <t>Account Name:</t>
  </si>
  <si>
    <t>Promo End Date:</t>
  </si>
  <si>
    <t>Account Number:</t>
  </si>
  <si>
    <t>Order Due Date:</t>
  </si>
  <si>
    <t>Promo Name:</t>
  </si>
  <si>
    <t>Date Ordered:</t>
  </si>
  <si>
    <t>Promo Code:</t>
  </si>
  <si>
    <t>M12DAYS</t>
  </si>
  <si>
    <t>Dating:</t>
  </si>
  <si>
    <t xml:space="preserve">Promotional orders submitted by the due date listed above are eligible for 90 days' dating; orders of 30 units or more receive free freight </t>
  </si>
  <si>
    <t xml:space="preserve"> </t>
  </si>
  <si>
    <t>Qty</t>
  </si>
  <si>
    <t>ISBN</t>
  </si>
  <si>
    <t>Title</t>
  </si>
  <si>
    <t>Sale Notes</t>
  </si>
  <si>
    <t>Price</t>
  </si>
  <si>
    <t>Sale Price</t>
  </si>
  <si>
    <t>Discount</t>
  </si>
  <si>
    <t>Margin</t>
  </si>
  <si>
    <t>Net</t>
  </si>
  <si>
    <t>Net Sum</t>
  </si>
  <si>
    <t>9780310455370</t>
  </si>
  <si>
    <t>Adventure Bible Field Notes Acts</t>
  </si>
  <si>
    <t>9780310455332</t>
  </si>
  <si>
    <t>Adventure Bible Field Notes Luke</t>
  </si>
  <si>
    <t>9781400219490</t>
  </si>
  <si>
    <t>Dream Big</t>
  </si>
  <si>
    <t>POS Credit</t>
  </si>
  <si>
    <t>9780718039875</t>
  </si>
  <si>
    <t>Forgiving What You Cant Forget</t>
  </si>
  <si>
    <t>9780785224020</t>
  </si>
  <si>
    <t xml:space="preserve">Forward </t>
  </si>
  <si>
    <t>9781400211883</t>
  </si>
  <si>
    <t>Grace For The Moment Family Devotional</t>
  </si>
  <si>
    <t>9780310766797</t>
  </si>
  <si>
    <t>I Can Read My Illustrated Bible</t>
  </si>
  <si>
    <t>9780718086107</t>
  </si>
  <si>
    <t>Indescribable</t>
  </si>
  <si>
    <t>9780310769903</t>
  </si>
  <si>
    <t>Jesus Storybook Bible A Christmas Collection</t>
  </si>
  <si>
    <t>9780310109440</t>
  </si>
  <si>
    <t>NIV Adventure Bible With Magnetic Closure</t>
  </si>
  <si>
    <t>9780310448976</t>
  </si>
  <si>
    <t>NIV Study Bible Fully Revised Edtion BL</t>
  </si>
  <si>
    <t>9780310109457</t>
  </si>
  <si>
    <t>NKJV Adventure Bible With Magnetic Closure</t>
  </si>
  <si>
    <t>9780785232049</t>
  </si>
  <si>
    <t>Pass It On</t>
  </si>
  <si>
    <t>Sale Stickers</t>
  </si>
  <si>
    <t xml:space="preserve">9780310264040  </t>
  </si>
  <si>
    <t>Sale Stickers 30% Off Sheet of 14</t>
  </si>
  <si>
    <t>30% off</t>
  </si>
  <si>
    <t>9780310270089</t>
  </si>
  <si>
    <t>Sale Stickers 40% Off Sheet of 14</t>
  </si>
  <si>
    <t>40% off</t>
  </si>
  <si>
    <t xml:space="preserve">9780310208556  </t>
  </si>
  <si>
    <t>Sale Stickers $9.97 Sheet of 14</t>
  </si>
  <si>
    <t>9781404134119</t>
  </si>
  <si>
    <t>PRICE STICKER $5.00</t>
  </si>
  <si>
    <t>Total Units:</t>
  </si>
  <si>
    <t>Avg. Mar</t>
  </si>
  <si>
    <t>Total Net:</t>
  </si>
  <si>
    <t xml:space="preserve">        Tyndale House Publishers - Munce 12 Days of Christmas 2020 Promotion                   </t>
  </si>
  <si>
    <r>
      <rPr>
        <b/>
        <sz val="14"/>
        <color rgb="FFFF0000"/>
        <rFont val="Calibri"/>
        <family val="2"/>
      </rPr>
      <t xml:space="preserve">Please return your order to your Tyndale Sales Rep. </t>
    </r>
    <r>
      <rPr>
        <b/>
        <sz val="11"/>
        <color indexed="30"/>
        <rFont val="Calibri"/>
        <family val="2"/>
      </rPr>
      <t/>
    </r>
  </si>
  <si>
    <t>Account #</t>
  </si>
  <si>
    <r>
      <rPr>
        <b/>
        <u/>
        <sz val="12"/>
        <color theme="1"/>
        <rFont val="Calibri"/>
        <family val="2"/>
        <scheme val="minor"/>
      </rPr>
      <t>Notes:</t>
    </r>
    <r>
      <rPr>
        <b/>
        <sz val="12"/>
        <color theme="1"/>
        <rFont val="Calibri"/>
        <family val="2"/>
        <scheme val="minor"/>
      </rPr>
      <t xml:space="preserve">  Orders with 30+ units qualify for free-freight and 60-day billing. Contact your Tyndale Sales Rep for information regarding how to receive the best discount!  You may add additional products of your choice to the bottom of this form and they will receive 48% and ship free-freight .  Items with a discount of 70% or greater are non-returnable.</t>
    </r>
  </si>
  <si>
    <t>Store Name</t>
  </si>
  <si>
    <t>Buyer</t>
  </si>
  <si>
    <t>City, State</t>
  </si>
  <si>
    <t>PO #</t>
  </si>
  <si>
    <r>
      <t xml:space="preserve">                      </t>
    </r>
    <r>
      <rPr>
        <b/>
        <sz val="10"/>
        <color theme="1"/>
        <rFont val="Calibri"/>
        <family val="2"/>
        <scheme val="minor"/>
      </rPr>
      <t>LL = Leather-Like;  HC = Hardcover; SC = Softcover; LP = Large Print</t>
    </r>
  </si>
  <si>
    <r>
      <rPr>
        <b/>
        <sz val="12"/>
        <color rgb="FFC00000"/>
        <rFont val="Calibri"/>
        <family val="2"/>
        <scheme val="minor"/>
      </rPr>
      <t xml:space="preserve">                </t>
    </r>
    <r>
      <rPr>
        <b/>
        <sz val="12"/>
        <color rgb="FFFF0000"/>
        <rFont val="Calibri"/>
        <family val="2"/>
        <scheme val="minor"/>
      </rPr>
      <t xml:space="preserve">     </t>
    </r>
    <r>
      <rPr>
        <b/>
        <u/>
        <sz val="12"/>
        <color rgb="FFFF0000"/>
        <rFont val="Calibri"/>
        <family val="2"/>
        <scheme val="minor"/>
      </rPr>
      <t>Discounts for New Releases</t>
    </r>
    <r>
      <rPr>
        <b/>
        <sz val="12"/>
        <color rgb="FFFF0000"/>
        <rFont val="Calibri"/>
        <family val="2"/>
        <scheme val="minor"/>
      </rPr>
      <t>: 1-2 copies = 48%; 3-5 = 50%; 6+ = 52%</t>
    </r>
  </si>
  <si>
    <t>QTY</t>
  </si>
  <si>
    <t>Author</t>
  </si>
  <si>
    <t>Regular Retail Price</t>
  </si>
  <si>
    <t>Binding</t>
  </si>
  <si>
    <t>Product Type</t>
  </si>
  <si>
    <t>Sugg. Sale Price</t>
  </si>
  <si>
    <t>Discount Start Date</t>
  </si>
  <si>
    <t>Discount End Date</t>
  </si>
  <si>
    <t>Comment</t>
  </si>
  <si>
    <t>Bibles</t>
  </si>
  <si>
    <t>Boys Life Application Study Bible, NLT Midnight Blue LTHRL</t>
  </si>
  <si>
    <t>Tyndale</t>
  </si>
  <si>
    <t>LeatherLike</t>
  </si>
  <si>
    <t>Credit Back - 12 Day Sale</t>
  </si>
  <si>
    <t>Boys Life Application Study Bible, NLT Neon Black LTHRL</t>
  </si>
  <si>
    <t>Girls Life Application Study Bible, NLT Teal/Pink Flowers LTHRL</t>
  </si>
  <si>
    <t>Girls Life Application Study Bible, NLT Purple/Teal Flower LTHRL</t>
  </si>
  <si>
    <t>Life Application Study Bible NLT Third Edition HC</t>
  </si>
  <si>
    <t>Hardcover</t>
  </si>
  <si>
    <t>Up to 55%</t>
  </si>
  <si>
    <t>Life Application Study Bible, NLT Third Edition, Blrown/Tan LTHRL</t>
  </si>
  <si>
    <t>Life Application Study Bible, NLT Third Edition Teal Blue LTHRL</t>
  </si>
  <si>
    <t>Life Application Study Bible, NLT Third Edition Purple LTHRL</t>
  </si>
  <si>
    <t>Life Application Study Bible, NLT Third Edition Black/Onyx LTHRL</t>
  </si>
  <si>
    <t>Life Application Study Bible, Large Print NLT Third Edition Teal Blue THRL</t>
  </si>
  <si>
    <t>Life Application Study Bible, Large Print NLT Third Edition Black/Onyx LTHRL</t>
  </si>
  <si>
    <t>Life Application Study Bible, Large Print Third Edition HC</t>
  </si>
  <si>
    <t>Life Application Study Bible, Large Print NLT Third Edition Brown/Mahogany LTHRL</t>
  </si>
  <si>
    <t>Life Application Study Bible, Personal Size, NLT Third Edition HC</t>
  </si>
  <si>
    <t>Life Application Study Bible, Personal Size, NLT Third Edition Brown/Mahogany LTHRL</t>
  </si>
  <si>
    <t>Life Application Study Bible, Personal Size, NLT Third Edition Teal Blue LTHRL</t>
  </si>
  <si>
    <t>Life Application Study Bible, Large Print Third Edition Berry LTHRL</t>
  </si>
  <si>
    <t>Teen Life Application Study Bible, NLT Brown LTHRL</t>
  </si>
  <si>
    <t>TYndale</t>
  </si>
  <si>
    <t>Teen Life Application Study Bible, NLT Teal LTHRL</t>
  </si>
  <si>
    <t>Thinline Reference Holy Bible, Filament Enabled Edition, NLT Rustic Brown LTHRL</t>
  </si>
  <si>
    <t>Credit Back - for sales on 12/16/2020 ONLY.</t>
  </si>
  <si>
    <t>Kids</t>
  </si>
  <si>
    <t>The Epic Bible HC</t>
  </si>
  <si>
    <t>Kingstone Media Group, Inc.</t>
  </si>
  <si>
    <t>52, 55 (for 6+ units), 60 (for 10+ untis)</t>
  </si>
  <si>
    <t>Credit Back - for sales on 12/18/2020 ONLY.</t>
  </si>
  <si>
    <t>Additional Titles of Your Choosing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</si>
</sst>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6" formatCode="&quot;$&quot;#,##0_);[Red]\(&quot;$&quot;#,##0\)"/>
    <numFmt numFmtId="44" formatCode="_(&quot;$&quot;* #,##0.00_);_(&quot;$&quot;* \(#,##0.00\);_(&quot;$&quot;* &quot;-&quot;??_);_(@_)"/>
    <numFmt numFmtId="43" formatCode="_(* #,##0.00_);_(* \(#,##0.00\);_(* &quot;-&quot;??_);_(@_)"/>
    <numFmt numFmtId="164" formatCode="\$0.00"/>
    <numFmt numFmtId="165" formatCode="&quot;$&quot;#,##0.00"/>
    <numFmt numFmtId="166" formatCode="0.0%"/>
  </numFmts>
  <fonts count="27" x14ac:knownFonts="1">
    <font>
      <sz val="10"/>
      <color rgb="FF000000"/>
      <name val="Times New Roman"/>
      <charset val="204"/>
    </font>
    <font>
      <sz val="10"/>
      <name val="Arial"/>
    </font>
    <font>
      <sz val="9"/>
      <name val="Arial"/>
    </font>
    <font>
      <sz val="9"/>
      <color rgb="FF404040"/>
      <name val="Arial"/>
      <family val="2"/>
    </font>
    <font>
      <sz val="10"/>
      <name val="Arial"/>
      <family val="2"/>
    </font>
    <font>
      <b/>
      <sz val="14"/>
      <color theme="1"/>
      <name val="Calibri"/>
      <family val="2"/>
      <scheme val="minor"/>
    </font>
    <font>
      <sz val="10"/>
      <color rgb="FF000000"/>
      <name val="Times New Roman"/>
      <charset val="204"/>
    </font>
    <font>
      <b/>
      <sz val="11"/>
      <color theme="1"/>
      <name val="Calibri"/>
      <family val="2"/>
      <scheme val="minor"/>
    </font>
    <font>
      <sz val="11"/>
      <color theme="0"/>
      <name val="Calibri"/>
      <family val="2"/>
      <scheme val="minor"/>
    </font>
    <font>
      <sz val="16"/>
      <color theme="1"/>
      <name val="Calibri"/>
      <family val="2"/>
      <scheme val="minor"/>
    </font>
    <font>
      <i/>
      <sz val="11"/>
      <color theme="1"/>
      <name val="Calibri"/>
      <family val="2"/>
      <scheme val="minor"/>
    </font>
    <font>
      <b/>
      <sz val="12"/>
      <color theme="1"/>
      <name val="Calibri"/>
      <family val="2"/>
      <scheme val="minor"/>
    </font>
    <font>
      <sz val="10"/>
      <color rgb="FFFF0000"/>
      <name val="Calibri"/>
      <family val="2"/>
      <scheme val="minor"/>
    </font>
    <font>
      <sz val="11"/>
      <name val="Calibri"/>
      <family val="2"/>
      <scheme val="minor"/>
    </font>
    <font>
      <sz val="10"/>
      <color theme="1"/>
      <name val="Calibri"/>
      <family val="2"/>
      <scheme val="minor"/>
    </font>
    <font>
      <b/>
      <sz val="20"/>
      <color theme="1"/>
      <name val="Calibri"/>
      <family val="2"/>
      <scheme val="minor"/>
    </font>
    <font>
      <b/>
      <sz val="18"/>
      <color theme="1"/>
      <name val="Calibri"/>
      <family val="2"/>
      <scheme val="minor"/>
    </font>
    <font>
      <b/>
      <sz val="18"/>
      <color rgb="FFFF0000"/>
      <name val="Calibri"/>
      <family val="2"/>
    </font>
    <font>
      <b/>
      <sz val="14"/>
      <color rgb="FFFF0000"/>
      <name val="Calibri"/>
      <family val="2"/>
    </font>
    <font>
      <b/>
      <sz val="11"/>
      <color indexed="30"/>
      <name val="Calibri"/>
      <family val="2"/>
    </font>
    <font>
      <b/>
      <u/>
      <sz val="12"/>
      <color theme="1"/>
      <name val="Calibri"/>
      <family val="2"/>
      <scheme val="minor"/>
    </font>
    <font>
      <b/>
      <sz val="9"/>
      <color theme="1"/>
      <name val="Calibri"/>
      <family val="2"/>
      <scheme val="minor"/>
    </font>
    <font>
      <b/>
      <sz val="10"/>
      <color rgb="FFC00000"/>
      <name val="Calibri"/>
      <family val="2"/>
      <scheme val="minor"/>
    </font>
    <font>
      <b/>
      <sz val="10"/>
      <color theme="1"/>
      <name val="Calibri"/>
      <family val="2"/>
      <scheme val="minor"/>
    </font>
    <font>
      <b/>
      <sz val="12"/>
      <color rgb="FFC00000"/>
      <name val="Calibri"/>
      <family val="2"/>
      <scheme val="minor"/>
    </font>
    <font>
      <b/>
      <sz val="12"/>
      <color rgb="FFFF0000"/>
      <name val="Calibri"/>
      <family val="2"/>
      <scheme val="minor"/>
    </font>
    <font>
      <b/>
      <u/>
      <sz val="12"/>
      <color rgb="FFFF0000"/>
      <name val="Calibri"/>
      <family val="2"/>
      <scheme val="minor"/>
    </font>
  </fonts>
  <fills count="9">
    <fill>
      <patternFill patternType="none"/>
    </fill>
    <fill>
      <patternFill patternType="gray125"/>
    </fill>
    <fill>
      <patternFill patternType="solid">
        <fgColor rgb="FFFFFF00"/>
        <bgColor indexed="64"/>
      </patternFill>
    </fill>
    <fill>
      <patternFill patternType="solid">
        <fgColor theme="0" tint="-0.14999847407452621"/>
        <bgColor indexed="64"/>
      </patternFill>
    </fill>
    <fill>
      <patternFill patternType="solid">
        <fgColor theme="0"/>
        <bgColor indexed="64"/>
      </patternFill>
    </fill>
    <fill>
      <patternFill patternType="solid">
        <fgColor theme="5" tint="0.39997558519241921"/>
        <bgColor indexed="64"/>
      </patternFill>
    </fill>
    <fill>
      <patternFill patternType="solid">
        <fgColor theme="7" tint="0.59999389629810485"/>
        <bgColor indexed="64"/>
      </patternFill>
    </fill>
    <fill>
      <patternFill patternType="solid">
        <fgColor theme="7" tint="0.39997558519241921"/>
        <bgColor indexed="64"/>
      </patternFill>
    </fill>
    <fill>
      <patternFill patternType="solid">
        <fgColor theme="9" tint="0.59999389629810485"/>
        <bgColor indexed="64"/>
      </patternFill>
    </fill>
  </fills>
  <borders count="30">
    <border>
      <left/>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top/>
      <bottom style="medium">
        <color theme="4" tint="-0.499984740745262"/>
      </bottom>
      <diagonal/>
    </border>
    <border>
      <left style="thin">
        <color auto="1"/>
      </left>
      <right style="thin">
        <color auto="1"/>
      </right>
      <top style="thin">
        <color auto="1"/>
      </top>
      <bottom style="thin">
        <color auto="1"/>
      </bottom>
      <diagonal/>
    </border>
    <border>
      <left style="thin">
        <color auto="1"/>
      </left>
      <right/>
      <top style="thin">
        <color auto="1"/>
      </top>
      <bottom style="medium">
        <color auto="1"/>
      </bottom>
      <diagonal/>
    </border>
    <border>
      <left/>
      <right/>
      <top style="thin">
        <color auto="1"/>
      </top>
      <bottom style="medium">
        <color auto="1"/>
      </bottom>
      <diagonal/>
    </border>
    <border>
      <left/>
      <right style="thin">
        <color auto="1"/>
      </right>
      <top style="thin">
        <color auto="1"/>
      </top>
      <bottom style="medium">
        <color auto="1"/>
      </bottom>
      <diagonal/>
    </border>
    <border>
      <left/>
      <right/>
      <top style="medium">
        <color auto="1"/>
      </top>
      <bottom/>
      <diagonal/>
    </border>
    <border>
      <left/>
      <right/>
      <top style="thin">
        <color auto="1"/>
      </top>
      <bottom/>
      <diagonal/>
    </border>
    <border>
      <left style="medium">
        <color indexed="64"/>
      </left>
      <right/>
      <top style="medium">
        <color indexed="64"/>
      </top>
      <bottom/>
      <diagonal/>
    </border>
    <border>
      <left/>
      <right style="medium">
        <color indexed="64"/>
      </right>
      <top style="medium">
        <color indexed="64"/>
      </top>
      <bottom/>
      <diagonal/>
    </border>
    <border>
      <left style="thin">
        <color auto="1"/>
      </left>
      <right/>
      <top style="thin">
        <color auto="1"/>
      </top>
      <bottom/>
      <diagonal/>
    </border>
    <border>
      <left/>
      <right style="thin">
        <color auto="1"/>
      </right>
      <top style="thin">
        <color auto="1"/>
      </top>
      <bottom/>
      <diagonal/>
    </border>
    <border>
      <left style="thin">
        <color auto="1"/>
      </left>
      <right/>
      <top/>
      <bottom/>
      <diagonal/>
    </border>
    <border>
      <left/>
      <right style="thin">
        <color auto="1"/>
      </right>
      <top/>
      <bottom/>
      <diagonal/>
    </border>
    <border>
      <left style="thin">
        <color auto="1"/>
      </left>
      <right/>
      <top/>
      <bottom style="thin">
        <color auto="1"/>
      </bottom>
      <diagonal/>
    </border>
    <border>
      <left/>
      <right/>
      <top/>
      <bottom style="thin">
        <color auto="1"/>
      </bottom>
      <diagonal/>
    </border>
    <border>
      <left/>
      <right style="thin">
        <color auto="1"/>
      </right>
      <top/>
      <bottom style="thin">
        <color auto="1"/>
      </bottom>
      <diagonal/>
    </border>
    <border>
      <left style="thin">
        <color indexed="64"/>
      </left>
      <right style="thin">
        <color indexed="64"/>
      </right>
      <top/>
      <bottom style="thin">
        <color indexed="64"/>
      </bottom>
      <diagonal/>
    </border>
  </borders>
  <cellStyleXfs count="3">
    <xf numFmtId="0" fontId="0" fillId="0" borderId="0"/>
    <xf numFmtId="44" fontId="6" fillId="0" borderId="0" applyFont="0" applyFill="0" applyBorder="0" applyAlignment="0" applyProtection="0"/>
    <xf numFmtId="9" fontId="6" fillId="0" borderId="0" applyFont="0" applyFill="0" applyBorder="0" applyAlignment="0" applyProtection="0"/>
  </cellStyleXfs>
  <cellXfs count="159">
    <xf numFmtId="0" fontId="0" fillId="0" borderId="0" xfId="0" applyFill="1" applyBorder="1" applyAlignment="1">
      <alignment horizontal="left" vertical="top"/>
    </xf>
    <xf numFmtId="0" fontId="0" fillId="0" borderId="0" xfId="0" applyFill="1" applyBorder="1" applyAlignment="1">
      <alignment horizontal="left" vertical="center" wrapText="1"/>
    </xf>
    <xf numFmtId="0" fontId="0" fillId="0" borderId="0" xfId="0" applyFill="1" applyBorder="1" applyAlignment="1">
      <alignment horizontal="left" wrapText="1"/>
    </xf>
    <xf numFmtId="0" fontId="0" fillId="0" borderId="0" xfId="0"/>
    <xf numFmtId="0" fontId="0" fillId="0" borderId="0" xfId="0" applyAlignment="1">
      <alignment wrapText="1"/>
    </xf>
    <xf numFmtId="0" fontId="0" fillId="0" borderId="0" xfId="0" applyAlignment="1">
      <alignment horizontal="center"/>
    </xf>
    <xf numFmtId="0" fontId="5" fillId="0" borderId="0" xfId="0" applyFont="1" applyAlignment="1">
      <alignment wrapText="1"/>
    </xf>
    <xf numFmtId="0" fontId="1" fillId="0" borderId="1" xfId="0" applyFont="1" applyFill="1" applyBorder="1" applyAlignment="1">
      <alignment horizontal="center" wrapText="1"/>
    </xf>
    <xf numFmtId="0" fontId="1" fillId="0" borderId="2" xfId="0" applyFont="1" applyFill="1" applyBorder="1" applyAlignment="1">
      <alignment horizontal="center" wrapText="1"/>
    </xf>
    <xf numFmtId="0" fontId="2" fillId="0" borderId="1" xfId="0" applyFont="1" applyFill="1" applyBorder="1" applyAlignment="1">
      <alignment vertical="center" wrapText="1"/>
    </xf>
    <xf numFmtId="0" fontId="2" fillId="0" borderId="1" xfId="0" applyFont="1" applyFill="1" applyBorder="1" applyAlignment="1">
      <alignment horizontal="center" vertical="center" wrapText="1"/>
    </xf>
    <xf numFmtId="0" fontId="0" fillId="0" borderId="2" xfId="0" applyFill="1" applyBorder="1" applyAlignment="1">
      <alignment horizontal="center" vertical="center" wrapText="1"/>
    </xf>
    <xf numFmtId="164" fontId="3" fillId="0" borderId="1" xfId="0" applyNumberFormat="1" applyFont="1" applyFill="1" applyBorder="1" applyAlignment="1">
      <alignment horizontal="center" vertical="center" shrinkToFit="1"/>
    </xf>
    <xf numFmtId="0" fontId="0" fillId="0" borderId="1" xfId="0" applyFill="1" applyBorder="1" applyAlignment="1">
      <alignment horizontal="center" vertical="center" wrapText="1"/>
    </xf>
    <xf numFmtId="1" fontId="3" fillId="0" borderId="2" xfId="0" applyNumberFormat="1" applyFont="1" applyFill="1" applyBorder="1" applyAlignment="1">
      <alignment horizontal="center" vertical="center" shrinkToFit="1"/>
    </xf>
    <xf numFmtId="0" fontId="0" fillId="0" borderId="13" xfId="0" applyBorder="1" applyAlignment="1">
      <alignment horizontal="center"/>
    </xf>
    <xf numFmtId="0" fontId="0" fillId="0" borderId="13" xfId="0" applyBorder="1"/>
    <xf numFmtId="165" fontId="0" fillId="0" borderId="13" xfId="0" applyNumberFormat="1" applyBorder="1"/>
    <xf numFmtId="10" fontId="9" fillId="0" borderId="13" xfId="0" applyNumberFormat="1" applyFont="1" applyBorder="1" applyAlignment="1">
      <alignment horizontal="right" vertical="center"/>
    </xf>
    <xf numFmtId="10" fontId="0" fillId="0" borderId="0" xfId="2" applyNumberFormat="1" applyFont="1"/>
    <xf numFmtId="44" fontId="0" fillId="0" borderId="0" xfId="1" applyFont="1"/>
    <xf numFmtId="165" fontId="0" fillId="0" borderId="0" xfId="0" applyNumberFormat="1"/>
    <xf numFmtId="10" fontId="0" fillId="0" borderId="0" xfId="0" applyNumberFormat="1"/>
    <xf numFmtId="0" fontId="0" fillId="0" borderId="0" xfId="0" applyAlignment="1">
      <alignment horizontal="right"/>
    </xf>
    <xf numFmtId="0" fontId="0" fillId="0" borderId="14" xfId="0" applyBorder="1" applyAlignment="1">
      <alignment horizontal="center" vertical="center"/>
    </xf>
    <xf numFmtId="49" fontId="0" fillId="0" borderId="14" xfId="0" applyNumberFormat="1" applyBorder="1" applyAlignment="1">
      <alignment horizontal="center" vertical="center"/>
    </xf>
    <xf numFmtId="0" fontId="10" fillId="0" borderId="0" xfId="0" applyFont="1" applyAlignment="1">
      <alignment horizontal="right"/>
    </xf>
    <xf numFmtId="0" fontId="11" fillId="0" borderId="14" xfId="0" applyFont="1" applyBorder="1" applyAlignment="1">
      <alignment horizontal="center" vertical="center"/>
    </xf>
    <xf numFmtId="166" fontId="0" fillId="0" borderId="14" xfId="0" applyNumberFormat="1" applyBorder="1" applyAlignment="1">
      <alignment horizontal="center"/>
    </xf>
    <xf numFmtId="0" fontId="7" fillId="3" borderId="15" xfId="0" applyFont="1" applyFill="1" applyBorder="1" applyAlignment="1">
      <alignment horizontal="center"/>
    </xf>
    <xf numFmtId="0" fontId="7" fillId="3" borderId="16" xfId="0" applyFont="1" applyFill="1" applyBorder="1" applyAlignment="1">
      <alignment horizontal="center"/>
    </xf>
    <xf numFmtId="165" fontId="7" fillId="3" borderId="16" xfId="0" applyNumberFormat="1" applyFont="1" applyFill="1" applyBorder="1" applyAlignment="1">
      <alignment horizontal="center"/>
    </xf>
    <xf numFmtId="0" fontId="7" fillId="3" borderId="16" xfId="0" applyFont="1" applyFill="1" applyBorder="1" applyAlignment="1">
      <alignment horizontal="center" wrapText="1"/>
    </xf>
    <xf numFmtId="10" fontId="7" fillId="3" borderId="17" xfId="0" applyNumberFormat="1" applyFont="1" applyFill="1" applyBorder="1" applyAlignment="1">
      <alignment horizontal="center"/>
    </xf>
    <xf numFmtId="10" fontId="7" fillId="3" borderId="15" xfId="2" applyNumberFormat="1" applyFont="1" applyFill="1" applyBorder="1" applyAlignment="1">
      <alignment horizontal="center"/>
    </xf>
    <xf numFmtId="44" fontId="7" fillId="3" borderId="16" xfId="1" applyFont="1" applyFill="1" applyBorder="1" applyAlignment="1">
      <alignment horizontal="center"/>
    </xf>
    <xf numFmtId="44" fontId="7" fillId="3" borderId="17" xfId="1" applyFont="1" applyFill="1" applyBorder="1" applyAlignment="1">
      <alignment horizontal="center"/>
    </xf>
    <xf numFmtId="0" fontId="0" fillId="0" borderId="18" xfId="0" applyBorder="1" applyAlignment="1">
      <alignment horizontal="center"/>
    </xf>
    <xf numFmtId="0" fontId="0" fillId="0" borderId="18" xfId="0" applyBorder="1"/>
    <xf numFmtId="0" fontId="11" fillId="0" borderId="18" xfId="0" applyFont="1" applyBorder="1" applyAlignment="1">
      <alignment horizontal="center"/>
    </xf>
    <xf numFmtId="165" fontId="0" fillId="0" borderId="18" xfId="0" applyNumberFormat="1" applyBorder="1"/>
    <xf numFmtId="10" fontId="0" fillId="0" borderId="18" xfId="0" applyNumberFormat="1" applyBorder="1"/>
    <xf numFmtId="10" fontId="0" fillId="0" borderId="18" xfId="2" applyNumberFormat="1" applyFont="1" applyBorder="1"/>
    <xf numFmtId="44" fontId="0" fillId="0" borderId="18" xfId="1" applyFont="1" applyBorder="1"/>
    <xf numFmtId="0" fontId="0" fillId="0" borderId="14" xfId="0" applyBorder="1" applyAlignment="1">
      <alignment horizontal="center"/>
    </xf>
    <xf numFmtId="49" fontId="0" fillId="0" borderId="14" xfId="0" quotePrefix="1" applyNumberFormat="1" applyBorder="1" applyAlignment="1">
      <alignment horizontal="left"/>
    </xf>
    <xf numFmtId="0" fontId="13" fillId="0" borderId="14" xfId="0" applyFont="1" applyBorder="1" applyAlignment="1">
      <alignment wrapText="1"/>
    </xf>
    <xf numFmtId="0" fontId="13" fillId="0" borderId="14" xfId="0" applyFont="1" applyBorder="1" applyAlignment="1">
      <alignment horizontal="center" vertical="center" wrapText="1"/>
    </xf>
    <xf numFmtId="44" fontId="0" fillId="0" borderId="14" xfId="1" applyFont="1" applyBorder="1"/>
    <xf numFmtId="44" fontId="0" fillId="0" borderId="14" xfId="1" applyFont="1" applyFill="1" applyBorder="1" applyAlignment="1">
      <alignment horizontal="center"/>
    </xf>
    <xf numFmtId="10" fontId="0" fillId="0" borderId="14" xfId="2" applyNumberFormat="1" applyFont="1" applyFill="1" applyBorder="1"/>
    <xf numFmtId="10" fontId="0" fillId="0" borderId="14" xfId="2" applyNumberFormat="1" applyFont="1" applyBorder="1"/>
    <xf numFmtId="49" fontId="0" fillId="0" borderId="14" xfId="0" applyNumberFormat="1" applyBorder="1" applyAlignment="1">
      <alignment horizontal="left"/>
    </xf>
    <xf numFmtId="0" fontId="0" fillId="0" borderId="14" xfId="0" applyBorder="1" applyAlignment="1">
      <alignment wrapText="1"/>
    </xf>
    <xf numFmtId="49" fontId="0" fillId="0" borderId="14" xfId="0" quotePrefix="1" applyNumberFormat="1" applyBorder="1"/>
    <xf numFmtId="44" fontId="0" fillId="0" borderId="14" xfId="1" applyFont="1" applyBorder="1" applyAlignment="1">
      <alignment horizontal="center"/>
    </xf>
    <xf numFmtId="0" fontId="13" fillId="0" borderId="14" xfId="0" applyFont="1" applyBorder="1"/>
    <xf numFmtId="43" fontId="0" fillId="0" borderId="14" xfId="1" applyNumberFormat="1" applyFont="1" applyBorder="1"/>
    <xf numFmtId="0" fontId="0" fillId="0" borderId="14" xfId="0" quotePrefix="1" applyBorder="1"/>
    <xf numFmtId="0" fontId="0" fillId="0" borderId="14" xfId="0" applyBorder="1"/>
    <xf numFmtId="43" fontId="0" fillId="0" borderId="14" xfId="0" applyNumberFormat="1" applyBorder="1"/>
    <xf numFmtId="10" fontId="0" fillId="0" borderId="14" xfId="0" applyNumberFormat="1" applyBorder="1"/>
    <xf numFmtId="0" fontId="8" fillId="0" borderId="14" xfId="0" applyFont="1" applyBorder="1"/>
    <xf numFmtId="0" fontId="0" fillId="0" borderId="0" xfId="0" applyAlignment="1">
      <alignment horizontal="center" vertical="center"/>
    </xf>
    <xf numFmtId="0" fontId="10" fillId="0" borderId="19" xfId="0" applyFont="1" applyBorder="1" applyAlignment="1">
      <alignment horizontal="right" vertical="center"/>
    </xf>
    <xf numFmtId="0" fontId="5" fillId="0" borderId="0" xfId="0" applyFont="1" applyAlignment="1">
      <alignment horizontal="left" vertical="center"/>
    </xf>
    <xf numFmtId="165" fontId="0" fillId="0" borderId="0" xfId="0" applyNumberFormat="1" applyAlignment="1">
      <alignment vertical="center"/>
    </xf>
    <xf numFmtId="10" fontId="0" fillId="0" borderId="0" xfId="0" applyNumberFormat="1" applyAlignment="1">
      <alignment vertical="center"/>
    </xf>
    <xf numFmtId="0" fontId="0" fillId="0" borderId="0" xfId="0" applyAlignment="1">
      <alignment vertical="center"/>
    </xf>
    <xf numFmtId="10" fontId="14" fillId="0" borderId="0" xfId="2" applyNumberFormat="1" applyFont="1" applyAlignment="1">
      <alignment horizontal="right" vertical="center"/>
    </xf>
    <xf numFmtId="44" fontId="0" fillId="0" borderId="0" xfId="1" applyFont="1" applyAlignment="1">
      <alignment vertical="center"/>
    </xf>
    <xf numFmtId="0" fontId="10" fillId="0" borderId="0" xfId="0" applyFont="1" applyAlignment="1">
      <alignment horizontal="right" vertical="center"/>
    </xf>
    <xf numFmtId="165" fontId="5" fillId="0" borderId="0" xfId="0" applyNumberFormat="1" applyFont="1" applyAlignment="1">
      <alignment horizontal="left" vertical="center"/>
    </xf>
    <xf numFmtId="1" fontId="0" fillId="0" borderId="20" xfId="0" applyNumberFormat="1" applyBorder="1"/>
    <xf numFmtId="0" fontId="15" fillId="0" borderId="18" xfId="0" applyFont="1" applyBorder="1"/>
    <xf numFmtId="165" fontId="0" fillId="0" borderId="18" xfId="0" applyNumberFormat="1" applyBorder="1" applyAlignment="1">
      <alignment horizontal="center"/>
    </xf>
    <xf numFmtId="0" fontId="0" fillId="0" borderId="21" xfId="0" applyBorder="1" applyAlignment="1">
      <alignment wrapText="1"/>
    </xf>
    <xf numFmtId="0" fontId="16" fillId="0" borderId="8" xfId="0" applyFont="1" applyBorder="1" applyAlignment="1">
      <alignment horizontal="left" vertical="center"/>
    </xf>
    <xf numFmtId="0" fontId="16" fillId="4" borderId="0" xfId="0" applyFont="1" applyFill="1" applyAlignment="1">
      <alignment horizontal="left" vertical="center"/>
    </xf>
    <xf numFmtId="1" fontId="17" fillId="4" borderId="0" xfId="0" applyNumberFormat="1" applyFont="1" applyFill="1" applyAlignment="1">
      <alignment horizontal="left" vertical="center"/>
    </xf>
    <xf numFmtId="0" fontId="16" fillId="0" borderId="9" xfId="0" applyFont="1" applyBorder="1" applyAlignment="1">
      <alignment horizontal="left" vertical="center" wrapText="1"/>
    </xf>
    <xf numFmtId="0" fontId="0" fillId="4" borderId="0" xfId="0" applyFill="1" applyAlignment="1">
      <alignment vertical="center"/>
    </xf>
    <xf numFmtId="0" fontId="0" fillId="4" borderId="0" xfId="0" applyFill="1" applyAlignment="1">
      <alignment horizontal="center" vertical="center"/>
    </xf>
    <xf numFmtId="165" fontId="0" fillId="4" borderId="0" xfId="0" applyNumberFormat="1" applyFill="1" applyAlignment="1">
      <alignment horizontal="center" vertical="center"/>
    </xf>
    <xf numFmtId="0" fontId="0" fillId="0" borderId="9" xfId="0" applyBorder="1" applyAlignment="1">
      <alignment vertical="center" wrapText="1"/>
    </xf>
    <xf numFmtId="0" fontId="0" fillId="4" borderId="14" xfId="0" applyFill="1" applyBorder="1" applyAlignment="1">
      <alignment vertical="center"/>
    </xf>
    <xf numFmtId="165" fontId="21" fillId="4" borderId="0" xfId="0" applyNumberFormat="1" applyFont="1" applyFill="1" applyAlignment="1">
      <alignment horizontal="center" vertical="center"/>
    </xf>
    <xf numFmtId="0" fontId="22" fillId="4" borderId="0" xfId="0" applyFont="1" applyFill="1" applyAlignment="1">
      <alignment horizontal="center" vertical="center"/>
    </xf>
    <xf numFmtId="1" fontId="0" fillId="4" borderId="8" xfId="0" applyNumberFormat="1" applyFill="1" applyBorder="1" applyAlignment="1">
      <alignment horizontal="center"/>
    </xf>
    <xf numFmtId="0" fontId="0" fillId="4" borderId="0" xfId="0" applyFill="1"/>
    <xf numFmtId="0" fontId="0" fillId="4" borderId="0" xfId="0" applyFill="1" applyAlignment="1">
      <alignment horizontal="center"/>
    </xf>
    <xf numFmtId="165" fontId="0" fillId="4" borderId="0" xfId="0" applyNumberFormat="1" applyFill="1" applyAlignment="1">
      <alignment horizontal="center"/>
    </xf>
    <xf numFmtId="0" fontId="24" fillId="4" borderId="0" xfId="0" applyFont="1" applyFill="1" applyAlignment="1">
      <alignment horizontal="center"/>
    </xf>
    <xf numFmtId="0" fontId="0" fillId="0" borderId="9" xfId="0" applyBorder="1" applyAlignment="1">
      <alignment wrapText="1"/>
    </xf>
    <xf numFmtId="0" fontId="23" fillId="4" borderId="0" xfId="0" applyFont="1" applyFill="1" applyAlignment="1">
      <alignment horizontal="center"/>
    </xf>
    <xf numFmtId="1" fontId="0" fillId="4" borderId="10" xfId="0" applyNumberFormat="1" applyFill="1" applyBorder="1" applyAlignment="1">
      <alignment horizontal="center"/>
    </xf>
    <xf numFmtId="0" fontId="0" fillId="4" borderId="11" xfId="0" applyFill="1" applyBorder="1"/>
    <xf numFmtId="0" fontId="0" fillId="4" borderId="11" xfId="0" applyFill="1" applyBorder="1" applyAlignment="1">
      <alignment horizontal="center"/>
    </xf>
    <xf numFmtId="165" fontId="0" fillId="4" borderId="11" xfId="0" applyNumberFormat="1" applyFill="1" applyBorder="1" applyAlignment="1">
      <alignment horizontal="center"/>
    </xf>
    <xf numFmtId="0" fontId="23" fillId="4" borderId="11" xfId="0" applyFont="1" applyFill="1" applyBorder="1" applyAlignment="1">
      <alignment horizontal="center"/>
    </xf>
    <xf numFmtId="0" fontId="0" fillId="0" borderId="12" xfId="0" applyBorder="1" applyAlignment="1">
      <alignment wrapText="1"/>
    </xf>
    <xf numFmtId="1" fontId="7" fillId="3" borderId="29" xfId="0" applyNumberFormat="1" applyFont="1" applyFill="1" applyBorder="1" applyAlignment="1">
      <alignment horizontal="center" wrapText="1"/>
    </xf>
    <xf numFmtId="0" fontId="7" fillId="3" borderId="29" xfId="0" applyFont="1" applyFill="1" applyBorder="1" applyAlignment="1">
      <alignment horizontal="center" wrapText="1"/>
    </xf>
    <xf numFmtId="165" fontId="7" fillId="5" borderId="29" xfId="0" applyNumberFormat="1" applyFont="1" applyFill="1" applyBorder="1" applyAlignment="1">
      <alignment horizontal="center" wrapText="1"/>
    </xf>
    <xf numFmtId="1" fontId="7" fillId="6" borderId="29" xfId="0" applyNumberFormat="1" applyFont="1" applyFill="1" applyBorder="1" applyAlignment="1">
      <alignment horizontal="center" wrapText="1"/>
    </xf>
    <xf numFmtId="14" fontId="7" fillId="3" borderId="29" xfId="0" applyNumberFormat="1" applyFont="1" applyFill="1" applyBorder="1" applyAlignment="1">
      <alignment horizontal="center" wrapText="1"/>
    </xf>
    <xf numFmtId="165" fontId="7" fillId="7" borderId="29" xfId="0" applyNumberFormat="1" applyFont="1" applyFill="1" applyBorder="1" applyAlignment="1">
      <alignment horizontal="center" wrapText="1"/>
    </xf>
    <xf numFmtId="165" fontId="7" fillId="8" borderId="29" xfId="0" applyNumberFormat="1" applyFont="1" applyFill="1" applyBorder="1" applyAlignment="1">
      <alignment horizontal="center" wrapText="1"/>
    </xf>
    <xf numFmtId="1" fontId="0" fillId="8" borderId="14" xfId="0" applyNumberFormat="1" applyFill="1" applyBorder="1" applyAlignment="1">
      <alignment horizontal="center"/>
    </xf>
    <xf numFmtId="2" fontId="0" fillId="8" borderId="14" xfId="0" applyNumberFormat="1" applyFill="1" applyBorder="1" applyAlignment="1">
      <alignment horizontal="center"/>
    </xf>
    <xf numFmtId="0" fontId="7" fillId="8" borderId="14" xfId="0" applyFont="1" applyFill="1" applyBorder="1" applyAlignment="1">
      <alignment horizontal="center"/>
    </xf>
    <xf numFmtId="0" fontId="0" fillId="8" borderId="14" xfId="0" applyFill="1" applyBorder="1" applyAlignment="1">
      <alignment horizontal="center"/>
    </xf>
    <xf numFmtId="165" fontId="0" fillId="8" borderId="14" xfId="0" applyNumberFormat="1" applyFill="1" applyBorder="1" applyAlignment="1">
      <alignment horizontal="center"/>
    </xf>
    <xf numFmtId="14" fontId="0" fillId="8" borderId="14" xfId="0" applyNumberFormat="1" applyFill="1" applyBorder="1" applyAlignment="1">
      <alignment horizontal="center"/>
    </xf>
    <xf numFmtId="0" fontId="0" fillId="8" borderId="14" xfId="0" applyFill="1" applyBorder="1" applyAlignment="1">
      <alignment horizontal="center" wrapText="1"/>
    </xf>
    <xf numFmtId="1" fontId="0" fillId="0" borderId="14" xfId="0" applyNumberFormat="1" applyBorder="1" applyAlignment="1">
      <alignment horizontal="center"/>
    </xf>
    <xf numFmtId="2" fontId="0" fillId="0" borderId="14" xfId="0" applyNumberFormat="1" applyBorder="1" applyAlignment="1">
      <alignment horizontal="center"/>
    </xf>
    <xf numFmtId="0" fontId="0" fillId="0" borderId="14" xfId="0" applyBorder="1" applyAlignment="1">
      <alignment horizontal="center" wrapText="1"/>
    </xf>
    <xf numFmtId="165" fontId="0" fillId="0" borderId="14" xfId="0" applyNumberFormat="1" applyBorder="1" applyAlignment="1">
      <alignment horizontal="center"/>
    </xf>
    <xf numFmtId="9" fontId="0" fillId="0" borderId="14" xfId="0" applyNumberFormat="1" applyBorder="1" applyAlignment="1">
      <alignment horizontal="center" wrapText="1"/>
    </xf>
    <xf numFmtId="14" fontId="0" fillId="0" borderId="14" xfId="0" applyNumberFormat="1" applyBorder="1" applyAlignment="1">
      <alignment horizontal="center"/>
    </xf>
    <xf numFmtId="14" fontId="0" fillId="0" borderId="14" xfId="0" applyNumberFormat="1" applyBorder="1"/>
    <xf numFmtId="6" fontId="0" fillId="0" borderId="14" xfId="0" applyNumberFormat="1" applyBorder="1" applyAlignment="1">
      <alignment horizontal="center" wrapText="1"/>
    </xf>
    <xf numFmtId="0" fontId="0" fillId="8" borderId="14" xfId="0" applyFill="1" applyBorder="1" applyAlignment="1">
      <alignment wrapText="1"/>
    </xf>
    <xf numFmtId="1" fontId="0" fillId="0" borderId="14" xfId="0" applyNumberFormat="1" applyBorder="1"/>
    <xf numFmtId="0" fontId="2" fillId="0" borderId="2" xfId="0" applyFont="1" applyFill="1" applyBorder="1" applyAlignment="1">
      <alignment vertical="center" wrapText="1"/>
    </xf>
    <xf numFmtId="0" fontId="2" fillId="0" borderId="4" xfId="0" applyFont="1" applyFill="1" applyBorder="1" applyAlignment="1">
      <alignment vertical="center" wrapText="1"/>
    </xf>
    <xf numFmtId="0" fontId="5" fillId="0" borderId="5" xfId="0"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0" fillId="0" borderId="8" xfId="0" applyBorder="1" applyAlignment="1">
      <alignment horizontal="center" wrapText="1"/>
    </xf>
    <xf numFmtId="0" fontId="0" fillId="0" borderId="0" xfId="0" applyBorder="1" applyAlignment="1">
      <alignment horizontal="center" wrapText="1"/>
    </xf>
    <xf numFmtId="0" fontId="0" fillId="0" borderId="9" xfId="0" applyBorder="1" applyAlignment="1">
      <alignment horizontal="center" wrapText="1"/>
    </xf>
    <xf numFmtId="0" fontId="0" fillId="0" borderId="10" xfId="0" applyBorder="1" applyAlignment="1">
      <alignment horizontal="center" wrapText="1"/>
    </xf>
    <xf numFmtId="0" fontId="0" fillId="0" borderId="11" xfId="0" applyBorder="1" applyAlignment="1">
      <alignment horizontal="center" wrapText="1"/>
    </xf>
    <xf numFmtId="0" fontId="0" fillId="0" borderId="12" xfId="0" applyBorder="1" applyAlignment="1">
      <alignment horizontal="center" wrapText="1"/>
    </xf>
    <xf numFmtId="0" fontId="0" fillId="0" borderId="0" xfId="0" applyFill="1" applyBorder="1" applyAlignment="1">
      <alignment horizontal="left" vertical="top" wrapText="1" indent="6"/>
    </xf>
    <xf numFmtId="0" fontId="1" fillId="0" borderId="2" xfId="0" applyFont="1" applyFill="1" applyBorder="1" applyAlignment="1">
      <alignment horizontal="center" vertical="top" wrapText="1"/>
    </xf>
    <xf numFmtId="0" fontId="1" fillId="0" borderId="3" xfId="0" applyFont="1" applyFill="1" applyBorder="1" applyAlignment="1">
      <alignment horizontal="center" vertical="top" wrapText="1"/>
    </xf>
    <xf numFmtId="0" fontId="1" fillId="0" borderId="4" xfId="0" applyFont="1" applyFill="1" applyBorder="1" applyAlignment="1">
      <alignment horizontal="center" vertical="top" wrapText="1"/>
    </xf>
    <xf numFmtId="0" fontId="1" fillId="0" borderId="2" xfId="0" applyFont="1" applyFill="1" applyBorder="1" applyAlignment="1">
      <alignment horizontal="center" wrapText="1"/>
    </xf>
    <xf numFmtId="0" fontId="1" fillId="0" borderId="4" xfId="0" applyFont="1" applyFill="1" applyBorder="1" applyAlignment="1">
      <alignment horizontal="center" wrapText="1"/>
    </xf>
    <xf numFmtId="0" fontId="12" fillId="0" borderId="0" xfId="0" applyFont="1" applyAlignment="1">
      <alignment horizontal="center" vertical="center" wrapText="1"/>
    </xf>
    <xf numFmtId="14" fontId="0" fillId="0" borderId="14" xfId="0" applyNumberFormat="1" applyBorder="1" applyAlignment="1">
      <alignment horizontal="center" vertical="center"/>
    </xf>
    <xf numFmtId="14" fontId="0" fillId="2" borderId="14" xfId="0" applyNumberFormat="1" applyFill="1" applyBorder="1" applyAlignment="1">
      <alignment horizontal="center" vertical="center"/>
    </xf>
    <xf numFmtId="165" fontId="0" fillId="0" borderId="14" xfId="0" applyNumberFormat="1" applyBorder="1" applyAlignment="1">
      <alignment horizontal="center" vertical="center"/>
    </xf>
    <xf numFmtId="1" fontId="11" fillId="4" borderId="8" xfId="0" applyNumberFormat="1" applyFont="1" applyFill="1" applyBorder="1" applyAlignment="1">
      <alignment horizontal="right" vertical="center"/>
    </xf>
    <xf numFmtId="0" fontId="11" fillId="4" borderId="0" xfId="0" applyFont="1" applyFill="1" applyAlignment="1">
      <alignment horizontal="right" vertical="center"/>
    </xf>
    <xf numFmtId="1" fontId="0" fillId="4" borderId="8" xfId="0" applyNumberFormat="1" applyFill="1" applyBorder="1" applyAlignment="1">
      <alignment vertical="center"/>
    </xf>
    <xf numFmtId="0" fontId="0" fillId="4" borderId="0" xfId="0" applyFill="1" applyAlignment="1">
      <alignment vertical="center"/>
    </xf>
    <xf numFmtId="1" fontId="11" fillId="4" borderId="22" xfId="0" applyNumberFormat="1" applyFont="1" applyFill="1" applyBorder="1" applyAlignment="1">
      <alignment horizontal="left" vertical="center" wrapText="1"/>
    </xf>
    <xf numFmtId="1" fontId="11" fillId="4" borderId="19" xfId="0" applyNumberFormat="1" applyFont="1" applyFill="1" applyBorder="1" applyAlignment="1">
      <alignment horizontal="left" vertical="center" wrapText="1"/>
    </xf>
    <xf numFmtId="1" fontId="11" fillId="4" borderId="23" xfId="0" applyNumberFormat="1" applyFont="1" applyFill="1" applyBorder="1" applyAlignment="1">
      <alignment horizontal="left" vertical="center" wrapText="1"/>
    </xf>
    <xf numFmtId="1" fontId="11" fillId="4" borderId="24" xfId="0" applyNumberFormat="1" applyFont="1" applyFill="1" applyBorder="1" applyAlignment="1">
      <alignment horizontal="left" vertical="center" wrapText="1"/>
    </xf>
    <xf numFmtId="1" fontId="11" fillId="4" borderId="0" xfId="0" applyNumberFormat="1" applyFont="1" applyFill="1" applyAlignment="1">
      <alignment horizontal="left" vertical="center" wrapText="1"/>
    </xf>
    <xf numFmtId="1" fontId="11" fillId="4" borderId="25" xfId="0" applyNumberFormat="1" applyFont="1" applyFill="1" applyBorder="1" applyAlignment="1">
      <alignment horizontal="left" vertical="center" wrapText="1"/>
    </xf>
    <xf numFmtId="1" fontId="11" fillId="4" borderId="26" xfId="0" applyNumberFormat="1" applyFont="1" applyFill="1" applyBorder="1" applyAlignment="1">
      <alignment horizontal="left" vertical="center" wrapText="1"/>
    </xf>
    <xf numFmtId="1" fontId="11" fillId="4" borderId="27" xfId="0" applyNumberFormat="1" applyFont="1" applyFill="1" applyBorder="1" applyAlignment="1">
      <alignment horizontal="left" vertical="center" wrapText="1"/>
    </xf>
    <xf numFmtId="1" fontId="11" fillId="4" borderId="28" xfId="0" applyNumberFormat="1" applyFont="1" applyFill="1" applyBorder="1" applyAlignment="1">
      <alignment horizontal="left" vertical="center" wrapText="1"/>
    </xf>
  </cellXfs>
  <cellStyles count="3">
    <cellStyle name="Currency" xfId="1" builtinId="4"/>
    <cellStyle name="Normal" xfId="0" builtinId="0"/>
    <cellStyle name="Percent" xfId="2" builtinId="5"/>
  </cellStyles>
  <dxfs count="3">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1.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png"/><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1" Type="http://schemas.openxmlformats.org/officeDocument/2006/relationships/image" Target="../media/image4.png"/></Relationships>
</file>

<file path=xl/drawings/_rels/drawing3.xml.rels><?xml version="1.0" encoding="UTF-8" standalone="yes"?>
<Relationships xmlns="http://schemas.openxmlformats.org/package/2006/relationships"><Relationship Id="rId2" Type="http://schemas.openxmlformats.org/officeDocument/2006/relationships/image" Target="cid:image001.jpg@01D4ADB2.BA667DD0" TargetMode="External"/><Relationship Id="rId1" Type="http://schemas.openxmlformats.org/officeDocument/2006/relationships/image" Target="../media/image5.jpeg"/></Relationships>
</file>

<file path=xl/drawings/drawing1.xml><?xml version="1.0" encoding="utf-8"?>
<xdr:wsDr xmlns:xdr="http://schemas.openxmlformats.org/drawingml/2006/spreadsheetDrawing" xmlns:a="http://schemas.openxmlformats.org/drawingml/2006/main">
  <xdr:oneCellAnchor>
    <xdr:from>
      <xdr:col>0</xdr:col>
      <xdr:colOff>0</xdr:colOff>
      <xdr:row>7</xdr:row>
      <xdr:rowOff>0</xdr:rowOff>
    </xdr:from>
    <xdr:ext cx="1567460" cy="455001"/>
    <xdr:pic>
      <xdr:nvPicPr>
        <xdr:cNvPr id="3" name="image1.jpeg">
          <a:extLst>
            <a:ext uri="{FF2B5EF4-FFF2-40B4-BE49-F238E27FC236}">
              <a16:creationId xmlns:a16="http://schemas.microsoft.com/office/drawing/2014/main" id="{A3810ED4-3CA8-4214-A058-16AD7E488ED0}"/>
            </a:ext>
          </a:extLst>
        </xdr:cNvPr>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0" y="1813560"/>
          <a:ext cx="1567460" cy="455001"/>
        </a:xfrm>
        <a:prstGeom prst="rect">
          <a:avLst/>
        </a:prstGeom>
      </xdr:spPr>
    </xdr:pic>
    <xdr:clientData/>
  </xdr:oneCellAnchor>
  <xdr:twoCellAnchor>
    <xdr:from>
      <xdr:col>0</xdr:col>
      <xdr:colOff>0</xdr:colOff>
      <xdr:row>15</xdr:row>
      <xdr:rowOff>106680</xdr:rowOff>
    </xdr:from>
    <xdr:to>
      <xdr:col>10</xdr:col>
      <xdr:colOff>15240</xdr:colOff>
      <xdr:row>17</xdr:row>
      <xdr:rowOff>68580</xdr:rowOff>
    </xdr:to>
    <xdr:sp macro="" textlink="">
      <xdr:nvSpPr>
        <xdr:cNvPr id="4" name="TextBox 3">
          <a:extLst>
            <a:ext uri="{FF2B5EF4-FFF2-40B4-BE49-F238E27FC236}">
              <a16:creationId xmlns:a16="http://schemas.microsoft.com/office/drawing/2014/main" id="{9D7AA513-BF20-4862-B42F-51AA13699F68}"/>
            </a:ext>
          </a:extLst>
        </xdr:cNvPr>
        <xdr:cNvSpPr txBox="1"/>
      </xdr:nvSpPr>
      <xdr:spPr>
        <a:xfrm>
          <a:off x="0" y="3261360"/>
          <a:ext cx="8389620" cy="29718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1100">
              <a:solidFill>
                <a:schemeClr val="dk1"/>
              </a:solidFill>
              <a:effectLst/>
              <a:latin typeface="+mn-lt"/>
              <a:ea typeface="+mn-ea"/>
              <a:cs typeface="+mn-cs"/>
            </a:rPr>
            <a:t>Notes: For discount off sale prices, see back-end</a:t>
          </a:r>
          <a:r>
            <a:rPr lang="en-US" sz="1100" baseline="0">
              <a:solidFill>
                <a:schemeClr val="dk1"/>
              </a:solidFill>
              <a:effectLst/>
              <a:latin typeface="+mn-lt"/>
              <a:ea typeface="+mn-ea"/>
              <a:cs typeface="+mn-cs"/>
            </a:rPr>
            <a:t> credit forms</a:t>
          </a:r>
          <a:r>
            <a:rPr lang="en-US" sz="1100">
              <a:solidFill>
                <a:schemeClr val="dk1"/>
              </a:solidFill>
              <a:effectLst/>
              <a:latin typeface="+mn-lt"/>
              <a:ea typeface="+mn-ea"/>
              <a:cs typeface="+mn-cs"/>
            </a:rPr>
            <a:t>. Receive upfront</a:t>
          </a:r>
          <a:r>
            <a:rPr lang="en-US" sz="1100" baseline="0">
              <a:solidFill>
                <a:schemeClr val="dk1"/>
              </a:solidFill>
              <a:effectLst/>
              <a:latin typeface="+mn-lt"/>
              <a:ea typeface="+mn-ea"/>
              <a:cs typeface="+mn-cs"/>
            </a:rPr>
            <a:t> discount if </a:t>
          </a:r>
          <a:r>
            <a:rPr lang="en-US" sz="1100">
              <a:solidFill>
                <a:schemeClr val="dk1"/>
              </a:solidFill>
              <a:effectLst/>
              <a:latin typeface="+mn-lt"/>
              <a:ea typeface="+mn-ea"/>
              <a:cs typeface="+mn-cs"/>
            </a:rPr>
            <a:t>order 10 or more (60% off and free shipping).</a:t>
          </a:r>
        </a:p>
      </xdr:txBody>
    </xdr:sp>
    <xdr:clientData/>
  </xdr:twoCellAnchor>
  <xdr:twoCellAnchor editAs="oneCell">
    <xdr:from>
      <xdr:col>0</xdr:col>
      <xdr:colOff>147466</xdr:colOff>
      <xdr:row>0</xdr:row>
      <xdr:rowOff>312420</xdr:rowOff>
    </xdr:from>
    <xdr:to>
      <xdr:col>2</xdr:col>
      <xdr:colOff>221574</xdr:colOff>
      <xdr:row>0</xdr:row>
      <xdr:rowOff>632460</xdr:rowOff>
    </xdr:to>
    <xdr:pic>
      <xdr:nvPicPr>
        <xdr:cNvPr id="5" name="Picture 4">
          <a:extLst>
            <a:ext uri="{FF2B5EF4-FFF2-40B4-BE49-F238E27FC236}">
              <a16:creationId xmlns:a16="http://schemas.microsoft.com/office/drawing/2014/main" id="{839BB09E-54DD-467F-AF7C-06386C30979B}"/>
            </a:ext>
          </a:extLst>
        </xdr:cNvPr>
        <xdr:cNvPicPr>
          <a:picLocks noChangeAspect="1"/>
        </xdr:cNvPicPr>
      </xdr:nvPicPr>
      <xdr:blipFill>
        <a:blip xmlns:r="http://schemas.openxmlformats.org/officeDocument/2006/relationships" r:embed="rId2">
          <a:extLst>
            <a:ext uri="{28A0092B-C50C-407E-A947-70E740481C1C}">
              <a14:useLocalDpi xmlns:a14="http://schemas.microsoft.com/office/drawing/2010/main" val="0"/>
            </a:ext>
          </a:extLst>
        </a:blip>
        <a:stretch>
          <a:fillRect/>
        </a:stretch>
      </xdr:blipFill>
      <xdr:spPr>
        <a:xfrm>
          <a:off x="147466" y="312420"/>
          <a:ext cx="2375348" cy="320040"/>
        </a:xfrm>
        <a:prstGeom prst="rect">
          <a:avLst/>
        </a:prstGeom>
      </xdr:spPr>
    </xdr:pic>
    <xdr:clientData/>
  </xdr:twoCellAnchor>
  <xdr:twoCellAnchor editAs="oneCell">
    <xdr:from>
      <xdr:col>0</xdr:col>
      <xdr:colOff>76201</xdr:colOff>
      <xdr:row>2</xdr:row>
      <xdr:rowOff>0</xdr:rowOff>
    </xdr:from>
    <xdr:to>
      <xdr:col>1</xdr:col>
      <xdr:colOff>242543</xdr:colOff>
      <xdr:row>4</xdr:row>
      <xdr:rowOff>18266</xdr:rowOff>
    </xdr:to>
    <xdr:pic>
      <xdr:nvPicPr>
        <xdr:cNvPr id="6" name="Picture 5">
          <a:extLst>
            <a:ext uri="{FF2B5EF4-FFF2-40B4-BE49-F238E27FC236}">
              <a16:creationId xmlns:a16="http://schemas.microsoft.com/office/drawing/2014/main" id="{C54CF54C-59F1-49D0-A0D6-570A059F2D29}"/>
            </a:ext>
          </a:extLst>
        </xdr:cNvPr>
        <xdr:cNvPicPr>
          <a:picLocks noChangeAspect="1"/>
        </xdr:cNvPicPr>
      </xdr:nvPicPr>
      <xdr:blipFill>
        <a:blip xmlns:r="http://schemas.openxmlformats.org/officeDocument/2006/relationships" r:embed="rId3" cstate="print">
          <a:extLst>
            <a:ext uri="{28A0092B-C50C-407E-A947-70E740481C1C}">
              <a14:useLocalDpi xmlns:a14="http://schemas.microsoft.com/office/drawing/2010/main" val="0"/>
            </a:ext>
          </a:extLst>
        </a:blip>
        <a:stretch>
          <a:fillRect/>
        </a:stretch>
      </xdr:blipFill>
      <xdr:spPr>
        <a:xfrm>
          <a:off x="76201" y="967740"/>
          <a:ext cx="1050262" cy="353546"/>
        </a:xfrm>
        <a:prstGeom prst="rect">
          <a:avLst/>
        </a:prstGeom>
      </xdr:spPr>
    </xdr:pic>
    <xdr:clientData/>
  </xdr:twoCellAnchor>
  <xdr:twoCellAnchor>
    <xdr:from>
      <xdr:col>0</xdr:col>
      <xdr:colOff>0</xdr:colOff>
      <xdr:row>4</xdr:row>
      <xdr:rowOff>152400</xdr:rowOff>
    </xdr:from>
    <xdr:to>
      <xdr:col>3</xdr:col>
      <xdr:colOff>480060</xdr:colOff>
      <xdr:row>14</xdr:row>
      <xdr:rowOff>53340</xdr:rowOff>
    </xdr:to>
    <xdr:sp macro="" textlink="">
      <xdr:nvSpPr>
        <xdr:cNvPr id="7" name="TextBox 6">
          <a:extLst>
            <a:ext uri="{FF2B5EF4-FFF2-40B4-BE49-F238E27FC236}">
              <a16:creationId xmlns:a16="http://schemas.microsoft.com/office/drawing/2014/main" id="{761F576B-E767-4F36-A59E-94A3DBEB38D2}"/>
            </a:ext>
          </a:extLst>
        </xdr:cNvPr>
        <xdr:cNvSpPr txBox="1"/>
      </xdr:nvSpPr>
      <xdr:spPr>
        <a:xfrm>
          <a:off x="0" y="1463040"/>
          <a:ext cx="3878580" cy="157734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Account</a:t>
          </a:r>
          <a:r>
            <a:rPr lang="en-US" sz="950" baseline="0"/>
            <a:t> #</a:t>
          </a:r>
          <a:r>
            <a:rPr lang="en-US" sz="950"/>
            <a:t>_______________________________________</a:t>
          </a:r>
        </a:p>
        <a:p>
          <a:endParaRPr lang="en-US" sz="950"/>
        </a:p>
        <a:p>
          <a:r>
            <a:rPr lang="en-US" sz="950"/>
            <a:t>Phone_________________________________________</a:t>
          </a:r>
        </a:p>
        <a:p>
          <a:endParaRPr lang="en-US" sz="950" baseline="0"/>
        </a:p>
        <a:p>
          <a:r>
            <a:rPr lang="en-US" sz="950" baseline="0"/>
            <a:t>PO Number_____________________________________</a:t>
          </a:r>
        </a:p>
        <a:p>
          <a:endParaRPr lang="en-US" sz="950" baseline="0"/>
        </a:p>
        <a:p>
          <a:r>
            <a:rPr lang="en-US" sz="950" baseline="0"/>
            <a:t>Backorders_____________________________________</a:t>
          </a:r>
        </a:p>
        <a:p>
          <a:endParaRPr lang="en-US" sz="950" baseline="0"/>
        </a:p>
        <a:p>
          <a:r>
            <a:rPr lang="en-US" sz="950" baseline="0"/>
            <a:t>Order Date _____________________________________</a:t>
          </a:r>
          <a:endParaRPr lang="en-US" sz="950"/>
        </a:p>
      </xdr:txBody>
    </xdr:sp>
    <xdr:clientData/>
  </xdr:twoCellAnchor>
  <xdr:twoCellAnchor>
    <xdr:from>
      <xdr:col>4</xdr:col>
      <xdr:colOff>0</xdr:colOff>
      <xdr:row>4</xdr:row>
      <xdr:rowOff>150496</xdr:rowOff>
    </xdr:from>
    <xdr:to>
      <xdr:col>9</xdr:col>
      <xdr:colOff>266700</xdr:colOff>
      <xdr:row>15</xdr:row>
      <xdr:rowOff>76200</xdr:rowOff>
    </xdr:to>
    <xdr:sp macro="" textlink="">
      <xdr:nvSpPr>
        <xdr:cNvPr id="8" name="TextBox 7">
          <a:extLst>
            <a:ext uri="{FF2B5EF4-FFF2-40B4-BE49-F238E27FC236}">
              <a16:creationId xmlns:a16="http://schemas.microsoft.com/office/drawing/2014/main" id="{AA8177E3-68A7-4F13-8E5D-94F90365FAC8}"/>
            </a:ext>
          </a:extLst>
        </xdr:cNvPr>
        <xdr:cNvSpPr txBox="1"/>
      </xdr:nvSpPr>
      <xdr:spPr>
        <a:xfrm>
          <a:off x="3992880" y="1461136"/>
          <a:ext cx="3901440" cy="1769744"/>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en-US" sz="950"/>
            <a:t>Name__________________________________________</a:t>
          </a:r>
        </a:p>
        <a:p>
          <a:endParaRPr lang="en-US" sz="950"/>
        </a:p>
        <a:p>
          <a:r>
            <a:rPr lang="en-US" sz="950"/>
            <a:t>Address________________________________________</a:t>
          </a:r>
        </a:p>
        <a:p>
          <a:endParaRPr lang="en-US" sz="950"/>
        </a:p>
        <a:p>
          <a:r>
            <a:rPr lang="en-US" sz="950"/>
            <a:t>City</a:t>
          </a:r>
          <a:r>
            <a:rPr lang="en-US" sz="950" baseline="0"/>
            <a:t>  ST  Zip_____________________________________</a:t>
          </a:r>
        </a:p>
        <a:p>
          <a:endParaRPr lang="en-US" sz="950" baseline="0"/>
        </a:p>
        <a:p>
          <a:r>
            <a:rPr lang="en-US" sz="950" baseline="0"/>
            <a:t>Ordered By_____________________________________</a:t>
          </a:r>
        </a:p>
        <a:p>
          <a:endParaRPr lang="en-US" sz="950" baseline="0"/>
        </a:p>
        <a:p>
          <a:r>
            <a:rPr lang="en-US" sz="950" baseline="0"/>
            <a:t>Ship Via________________________________________</a:t>
          </a:r>
          <a:endParaRPr lang="en-US" sz="950"/>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140970</xdr:colOff>
      <xdr:row>0</xdr:row>
      <xdr:rowOff>1</xdr:rowOff>
    </xdr:from>
    <xdr:to>
      <xdr:col>2</xdr:col>
      <xdr:colOff>676275</xdr:colOff>
      <xdr:row>0</xdr:row>
      <xdr:rowOff>388621</xdr:rowOff>
    </xdr:to>
    <xdr:pic>
      <xdr:nvPicPr>
        <xdr:cNvPr id="2" name="Picture 1" descr="Description: HCP_CPD_Umbrella_logo4sig">
          <a:extLst>
            <a:ext uri="{FF2B5EF4-FFF2-40B4-BE49-F238E27FC236}">
              <a16:creationId xmlns:a16="http://schemas.microsoft.com/office/drawing/2014/main" id="{71CFE3C9-BF24-4AB0-BC2C-CF1DD06E506C}"/>
            </a:ext>
          </a:extLst>
        </xdr:cNvPr>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bwMode="auto">
        <a:xfrm>
          <a:off x="140970" y="1"/>
          <a:ext cx="1960245" cy="388620"/>
        </a:xfrm>
        <a:prstGeom prst="rect">
          <a:avLst/>
        </a:prstGeom>
        <a:noFill/>
        <a:ln>
          <a:noFill/>
        </a:ln>
      </xdr:spPr>
    </xdr:pic>
    <xdr:clientData/>
  </xdr:two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0</xdr:rowOff>
    </xdr:from>
    <xdr:to>
      <xdr:col>1</xdr:col>
      <xdr:colOff>1905</xdr:colOff>
      <xdr:row>4</xdr:row>
      <xdr:rowOff>123825</xdr:rowOff>
    </xdr:to>
    <xdr:pic>
      <xdr:nvPicPr>
        <xdr:cNvPr id="3" name="Picture 13" descr="cid:image001.jpg@01D492E9.021AC0D0">
          <a:extLst>
            <a:ext uri="{FF2B5EF4-FFF2-40B4-BE49-F238E27FC236}">
              <a16:creationId xmlns:a16="http://schemas.microsoft.com/office/drawing/2014/main" id="{2E9247BF-DDF2-432A-8F99-449C6FE01164}"/>
            </a:ext>
          </a:extLst>
        </xdr:cNvPr>
        <xdr:cNvPicPr>
          <a:picLocks noChangeAspect="1" noChangeArrowheads="1"/>
        </xdr:cNvPicPr>
      </xdr:nvPicPr>
      <xdr:blipFill>
        <a:blip xmlns:r="http://schemas.openxmlformats.org/officeDocument/2006/relationships" r:embed="rId1" r:link="rId2" cstate="print">
          <a:clrChange>
            <a:clrFrom>
              <a:srgbClr val="FFFFFF"/>
            </a:clrFrom>
            <a:clrTo>
              <a:srgbClr val="FFFFFF">
                <a:alpha val="0"/>
              </a:srgbClr>
            </a:clrTo>
          </a:clrChange>
          <a:extLst>
            <a:ext uri="{28A0092B-C50C-407E-A947-70E740481C1C}">
              <a14:useLocalDpi xmlns:a14="http://schemas.microsoft.com/office/drawing/2010/main" val="0"/>
            </a:ext>
          </a:extLst>
        </a:blip>
        <a:srcRect/>
        <a:stretch>
          <a:fillRect/>
        </a:stretch>
      </xdr:blipFill>
      <xdr:spPr bwMode="auto">
        <a:xfrm>
          <a:off x="0" y="0"/>
          <a:ext cx="1243965" cy="1129665"/>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01%20SALES%20FOLDER/3CATALOG%20DETAILS/2020/20-15%2012%20Day%20Insert/Backend%20Credit/HCCP%20Aug%20to%20Dec%20Order%20Form%20(9.9.20).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UST LIST"/>
      <sheetName val="CUST INFO"/>
      <sheetName val="Munce Back To Basics"/>
      <sheetName val="B2B 2nd Saturday"/>
      <sheetName val="Munce Fall"/>
      <sheetName val="Fall 2nd Saturday"/>
      <sheetName val="Munce Fall Flyer"/>
      <sheetName val="Fall Flyer 2nd Saturday"/>
      <sheetName val="Munce 2 Day Sale"/>
      <sheetName val="2 Day POS"/>
      <sheetName val="12 Days of Christmas"/>
      <sheetName val="12 Days POS"/>
      <sheetName val="Munce Christmas Flyer"/>
      <sheetName val="Munce Christmas Catalog"/>
      <sheetName val="Christmas 2nd Saturday"/>
      <sheetName val="Munce Countdown To Christmas"/>
      <sheetName val="Countdown 2nd Saturday"/>
      <sheetName val="Dec POS Form"/>
    </sheetNames>
    <sheetDataSet>
      <sheetData sheetId="0"/>
      <sheetData sheetId="1">
        <row r="2">
          <cell r="D2" t="str">
            <v>REP NAME HERE</v>
          </cell>
        </row>
        <row r="7">
          <cell r="B7" t="str">
            <v>CUST #</v>
          </cell>
          <cell r="C7" t="str">
            <v>CUSTOMER</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K21"/>
  <sheetViews>
    <sheetView tabSelected="1" workbookViewId="0">
      <selection activeCell="C1" sqref="C1"/>
    </sheetView>
  </sheetViews>
  <sheetFormatPr defaultRowHeight="13.2" x14ac:dyDescent="0.25"/>
  <cols>
    <col min="1" max="1" width="12.88671875" customWidth="1"/>
    <col min="2" max="2" width="20.6640625" customWidth="1"/>
    <col min="3" max="3" width="16.44140625" customWidth="1"/>
    <col min="4" max="4" width="8.21875" customWidth="1"/>
    <col min="5" max="5" width="14" customWidth="1"/>
    <col min="6" max="6" width="6.33203125" customWidth="1"/>
    <col min="7" max="7" width="10.88671875" customWidth="1"/>
    <col min="8" max="8" width="10.6640625" customWidth="1"/>
    <col min="9" max="9" width="8.21875" customWidth="1"/>
    <col min="10" max="10" width="10.88671875" customWidth="1"/>
    <col min="11" max="11" width="9.77734375" customWidth="1"/>
  </cols>
  <sheetData>
    <row r="1" spans="2:8" s="3" customFormat="1" ht="61.5" customHeight="1" thickBot="1" x14ac:dyDescent="0.4">
      <c r="B1" s="4"/>
      <c r="C1" s="5"/>
      <c r="D1" s="6"/>
      <c r="E1" s="127" t="s">
        <v>13</v>
      </c>
      <c r="F1" s="128"/>
      <c r="G1" s="128"/>
      <c r="H1" s="129"/>
    </row>
    <row r="2" spans="2:8" s="3" customFormat="1" ht="15" customHeight="1" x14ac:dyDescent="0.25">
      <c r="B2" s="4"/>
      <c r="D2" s="4"/>
      <c r="E2" s="130" t="s">
        <v>12</v>
      </c>
      <c r="F2" s="131"/>
      <c r="G2" s="131"/>
      <c r="H2" s="132"/>
    </row>
    <row r="3" spans="2:8" s="3" customFormat="1" x14ac:dyDescent="0.25">
      <c r="B3" s="4"/>
      <c r="D3" s="4"/>
      <c r="E3" s="130"/>
      <c r="F3" s="131"/>
      <c r="G3" s="131"/>
      <c r="H3" s="132"/>
    </row>
    <row r="4" spans="2:8" s="3" customFormat="1" ht="13.8" thickBot="1" x14ac:dyDescent="0.3">
      <c r="B4" s="4"/>
      <c r="D4" s="4"/>
      <c r="E4" s="133"/>
      <c r="F4" s="134"/>
      <c r="G4" s="134"/>
      <c r="H4" s="135"/>
    </row>
    <row r="5" spans="2:8" s="3" customFormat="1" x14ac:dyDescent="0.25">
      <c r="B5" s="4"/>
      <c r="E5" s="4"/>
      <c r="F5" s="4"/>
    </row>
    <row r="6" spans="2:8" s="3" customFormat="1" x14ac:dyDescent="0.25">
      <c r="B6" s="4"/>
      <c r="E6" s="4"/>
      <c r="F6" s="4"/>
    </row>
    <row r="7" spans="2:8" s="3" customFormat="1" x14ac:dyDescent="0.25">
      <c r="B7" s="4"/>
      <c r="E7" s="4"/>
      <c r="F7" s="4"/>
    </row>
    <row r="8" spans="2:8" s="3" customFormat="1" x14ac:dyDescent="0.25">
      <c r="B8" s="4"/>
      <c r="E8" s="4"/>
      <c r="F8" s="4"/>
    </row>
    <row r="9" spans="2:8" s="3" customFormat="1" x14ac:dyDescent="0.25">
      <c r="B9" s="4"/>
      <c r="E9" s="4"/>
      <c r="F9" s="4"/>
    </row>
    <row r="10" spans="2:8" s="3" customFormat="1" x14ac:dyDescent="0.25">
      <c r="B10" s="4"/>
      <c r="E10" s="4"/>
      <c r="F10" s="4"/>
    </row>
    <row r="11" spans="2:8" s="3" customFormat="1" x14ac:dyDescent="0.25">
      <c r="B11" s="4"/>
      <c r="E11" s="4"/>
      <c r="F11" s="4"/>
    </row>
    <row r="12" spans="2:8" s="3" customFormat="1" x14ac:dyDescent="0.25">
      <c r="B12" s="4"/>
      <c r="E12" s="4"/>
      <c r="F12" s="4"/>
    </row>
    <row r="13" spans="2:8" s="3" customFormat="1" x14ac:dyDescent="0.25">
      <c r="B13" s="4"/>
      <c r="E13" s="4"/>
      <c r="F13" s="4"/>
    </row>
    <row r="14" spans="2:8" s="3" customFormat="1" x14ac:dyDescent="0.25">
      <c r="B14" s="4"/>
      <c r="E14" s="4"/>
      <c r="F14" s="4"/>
    </row>
    <row r="15" spans="2:8" s="3" customFormat="1" x14ac:dyDescent="0.25">
      <c r="B15" s="4"/>
      <c r="E15" s="4"/>
      <c r="F15" s="4"/>
    </row>
    <row r="16" spans="2:8" s="3" customFormat="1" x14ac:dyDescent="0.25">
      <c r="B16" s="4"/>
      <c r="E16" s="4"/>
      <c r="F16" s="4"/>
    </row>
    <row r="17" spans="1:11" s="3" customFormat="1" x14ac:dyDescent="0.25">
      <c r="B17" s="4"/>
      <c r="E17" s="4"/>
      <c r="F17" s="4"/>
    </row>
    <row r="18" spans="1:11" x14ac:dyDescent="0.25">
      <c r="A18" s="136"/>
      <c r="B18" s="136"/>
      <c r="C18" s="136"/>
      <c r="D18" s="136"/>
      <c r="E18" s="136"/>
      <c r="F18" s="136"/>
      <c r="G18" s="136"/>
      <c r="H18" s="136"/>
      <c r="I18" s="136"/>
      <c r="J18" s="136"/>
      <c r="K18" s="136"/>
    </row>
    <row r="19" spans="1:11" x14ac:dyDescent="0.25">
      <c r="A19" s="137" t="s">
        <v>0</v>
      </c>
      <c r="B19" s="138"/>
      <c r="C19" s="138"/>
      <c r="D19" s="138"/>
      <c r="E19" s="138"/>
      <c r="F19" s="138"/>
      <c r="G19" s="138"/>
      <c r="H19" s="138"/>
      <c r="I19" s="138"/>
      <c r="J19" s="139"/>
      <c r="K19" s="2"/>
    </row>
    <row r="20" spans="1:11" ht="26.4" x14ac:dyDescent="0.25">
      <c r="A20" s="140" t="s">
        <v>1</v>
      </c>
      <c r="B20" s="141"/>
      <c r="C20" s="7" t="s">
        <v>2</v>
      </c>
      <c r="D20" s="7" t="s">
        <v>3</v>
      </c>
      <c r="E20" s="8" t="s">
        <v>14</v>
      </c>
      <c r="F20" s="8" t="s">
        <v>4</v>
      </c>
      <c r="G20" s="7" t="s">
        <v>5</v>
      </c>
      <c r="H20" s="7" t="s">
        <v>6</v>
      </c>
      <c r="I20" s="7" t="s">
        <v>7</v>
      </c>
      <c r="J20" s="7" t="s">
        <v>8</v>
      </c>
      <c r="K20" s="1"/>
    </row>
    <row r="21" spans="1:11" ht="18" customHeight="1" x14ac:dyDescent="0.25">
      <c r="A21" s="125" t="s">
        <v>9</v>
      </c>
      <c r="B21" s="126"/>
      <c r="C21" s="9" t="s">
        <v>10</v>
      </c>
      <c r="D21" s="10" t="s">
        <v>11</v>
      </c>
      <c r="E21" s="14">
        <v>9781433541384</v>
      </c>
      <c r="F21" s="11"/>
      <c r="G21" s="12">
        <v>22.99</v>
      </c>
      <c r="H21" s="12">
        <v>10</v>
      </c>
      <c r="I21" s="13"/>
      <c r="J21" s="13"/>
      <c r="K21" s="2"/>
    </row>
  </sheetData>
  <mergeCells count="6">
    <mergeCell ref="A21:B21"/>
    <mergeCell ref="E1:H1"/>
    <mergeCell ref="E2:H4"/>
    <mergeCell ref="A18:K18"/>
    <mergeCell ref="A19:J19"/>
    <mergeCell ref="A20:B20"/>
  </mergeCells>
  <pageMargins left="0.7" right="0.7" top="0.75" bottom="0.75" header="0.3" footer="0.3"/>
  <pageSetup scale="78"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L33"/>
  <sheetViews>
    <sheetView zoomScaleNormal="100" workbookViewId="0">
      <selection activeCell="J4" sqref="J4"/>
    </sheetView>
  </sheetViews>
  <sheetFormatPr defaultRowHeight="13.2" x14ac:dyDescent="0.25"/>
  <cols>
    <col min="1" max="1" width="6.109375" style="5" bestFit="1" customWidth="1"/>
    <col min="2" max="2" width="14.6640625" style="3" customWidth="1"/>
    <col min="3" max="3" width="51" style="3" customWidth="1"/>
    <col min="4" max="4" width="19" style="5" customWidth="1"/>
    <col min="5" max="5" width="10.109375" style="21" customWidth="1"/>
    <col min="6" max="6" width="10.33203125" style="21" customWidth="1"/>
    <col min="7" max="7" width="9.6640625" style="22" customWidth="1"/>
    <col min="8" max="8" width="1.6640625" style="3" customWidth="1"/>
    <col min="9" max="9" width="8.88671875" style="19"/>
    <col min="10" max="10" width="12.5546875" style="20" bestFit="1" customWidth="1"/>
    <col min="11" max="11" width="8.88671875" style="20"/>
    <col min="12" max="16384" width="8.88671875" style="3"/>
  </cols>
  <sheetData>
    <row r="1" spans="1:11" ht="33" customHeight="1" thickBot="1" x14ac:dyDescent="0.3">
      <c r="A1" s="15"/>
      <c r="B1" s="16"/>
      <c r="C1" s="16"/>
      <c r="D1" s="15"/>
      <c r="E1" s="17"/>
      <c r="F1" s="17"/>
      <c r="G1" s="18" t="s">
        <v>15</v>
      </c>
    </row>
    <row r="3" spans="1:11" x14ac:dyDescent="0.25">
      <c r="B3" s="23" t="s">
        <v>16</v>
      </c>
      <c r="C3" s="24" t="str">
        <f>'[1]CUST INFO'!D2</f>
        <v>REP NAME HERE</v>
      </c>
      <c r="D3" s="23" t="s">
        <v>17</v>
      </c>
      <c r="E3" s="143">
        <f>$E$4-15</f>
        <v>44157</v>
      </c>
      <c r="F3" s="143"/>
    </row>
    <row r="4" spans="1:11" x14ac:dyDescent="0.25">
      <c r="B4" s="23" t="s">
        <v>18</v>
      </c>
      <c r="C4" s="24"/>
      <c r="D4" s="23" t="s">
        <v>19</v>
      </c>
      <c r="E4" s="143">
        <v>44172</v>
      </c>
      <c r="F4" s="143"/>
    </row>
    <row r="5" spans="1:11" x14ac:dyDescent="0.25">
      <c r="B5" s="23" t="s">
        <v>20</v>
      </c>
      <c r="C5" s="24" t="str">
        <f>'[1]CUST INFO'!C7</f>
        <v>CUSTOMER</v>
      </c>
      <c r="D5" s="23" t="s">
        <v>21</v>
      </c>
      <c r="E5" s="143">
        <v>44184</v>
      </c>
      <c r="F5" s="143"/>
    </row>
    <row r="6" spans="1:11" x14ac:dyDescent="0.25">
      <c r="B6" s="23" t="s">
        <v>22</v>
      </c>
      <c r="C6" s="25" t="str">
        <f>'[1]CUST INFO'!B7</f>
        <v>CUST #</v>
      </c>
      <c r="D6" s="23" t="s">
        <v>23</v>
      </c>
      <c r="E6" s="144">
        <f>$E$4-15</f>
        <v>44157</v>
      </c>
      <c r="F6" s="144"/>
    </row>
    <row r="7" spans="1:11" ht="14.4" x14ac:dyDescent="0.3">
      <c r="B7" s="23" t="s">
        <v>24</v>
      </c>
      <c r="C7" s="24" t="str">
        <f>G1</f>
        <v xml:space="preserve">Munce 12 Days of Christmas Sale </v>
      </c>
      <c r="D7" s="26" t="s">
        <v>25</v>
      </c>
      <c r="E7" s="143">
        <f ca="1">TODAY()</f>
        <v>44085</v>
      </c>
      <c r="F7" s="143"/>
    </row>
    <row r="8" spans="1:11" ht="15.6" x14ac:dyDescent="0.25">
      <c r="B8" s="23" t="s">
        <v>26</v>
      </c>
      <c r="C8" s="27" t="s">
        <v>27</v>
      </c>
      <c r="D8" s="23" t="s">
        <v>28</v>
      </c>
      <c r="E8" s="145" t="str">
        <f ca="1">IF(E6&gt;=TODAY(),"90 days","NONE")</f>
        <v>90 days</v>
      </c>
      <c r="F8" s="145"/>
    </row>
    <row r="9" spans="1:11" ht="13.8" x14ac:dyDescent="0.25">
      <c r="A9" s="142" t="s">
        <v>29</v>
      </c>
      <c r="B9" s="142"/>
      <c r="C9" s="142"/>
      <c r="D9" s="142"/>
      <c r="E9" s="142"/>
      <c r="F9" s="142"/>
      <c r="G9" s="142"/>
    </row>
    <row r="10" spans="1:11" x14ac:dyDescent="0.25">
      <c r="A10" s="28" t="s">
        <v>30</v>
      </c>
    </row>
    <row r="11" spans="1:11" ht="15" thickBot="1" x14ac:dyDescent="0.35">
      <c r="A11" s="29" t="s">
        <v>31</v>
      </c>
      <c r="B11" s="30" t="s">
        <v>32</v>
      </c>
      <c r="C11" s="30" t="s">
        <v>33</v>
      </c>
      <c r="D11" s="30" t="s">
        <v>34</v>
      </c>
      <c r="E11" s="31" t="s">
        <v>35</v>
      </c>
      <c r="F11" s="32" t="s">
        <v>36</v>
      </c>
      <c r="G11" s="33" t="s">
        <v>37</v>
      </c>
      <c r="I11" s="34" t="s">
        <v>38</v>
      </c>
      <c r="J11" s="35" t="s">
        <v>39</v>
      </c>
      <c r="K11" s="36" t="s">
        <v>40</v>
      </c>
    </row>
    <row r="12" spans="1:11" ht="15.6" x14ac:dyDescent="0.3">
      <c r="A12" s="37"/>
      <c r="B12" s="38"/>
      <c r="C12" s="39"/>
      <c r="D12" s="37"/>
      <c r="E12" s="40"/>
      <c r="F12" s="40"/>
      <c r="G12" s="41"/>
      <c r="I12" s="42"/>
      <c r="J12" s="43"/>
      <c r="K12" s="43"/>
    </row>
    <row r="13" spans="1:11" ht="14.4" x14ac:dyDescent="0.3">
      <c r="A13" s="44"/>
      <c r="B13" s="45" t="s">
        <v>41</v>
      </c>
      <c r="C13" s="46" t="s">
        <v>42</v>
      </c>
      <c r="D13" s="47"/>
      <c r="E13" s="48">
        <v>6.99</v>
      </c>
      <c r="F13" s="49">
        <v>4.8899999999999997</v>
      </c>
      <c r="G13" s="50">
        <v>0.6</v>
      </c>
      <c r="I13" s="51" t="str">
        <f t="shared" ref="I13:I26" si="0">IF(A13&gt;0,(1-(J13/(F13))),"")</f>
        <v/>
      </c>
      <c r="J13" s="48" t="str">
        <f t="shared" ref="J13:J26" si="1">IF(A13&gt;0,(E13*(1-G13)),"")</f>
        <v/>
      </c>
      <c r="K13" s="48" t="str">
        <f t="shared" ref="K13:K26" si="2">IF(A13&gt;0,(J13*A13),"")</f>
        <v/>
      </c>
    </row>
    <row r="14" spans="1:11" ht="14.4" x14ac:dyDescent="0.3">
      <c r="A14" s="44"/>
      <c r="B14" s="45" t="s">
        <v>43</v>
      </c>
      <c r="C14" s="46" t="s">
        <v>44</v>
      </c>
      <c r="D14" s="47"/>
      <c r="E14" s="48">
        <v>6.99</v>
      </c>
      <c r="F14" s="49">
        <v>4.8899999999999997</v>
      </c>
      <c r="G14" s="50">
        <v>0.6</v>
      </c>
      <c r="I14" s="51" t="str">
        <f t="shared" si="0"/>
        <v/>
      </c>
      <c r="J14" s="48" t="str">
        <f t="shared" si="1"/>
        <v/>
      </c>
      <c r="K14" s="48" t="str">
        <f t="shared" si="2"/>
        <v/>
      </c>
    </row>
    <row r="15" spans="1:11" ht="14.4" x14ac:dyDescent="0.3">
      <c r="A15" s="44"/>
      <c r="B15" s="45" t="s">
        <v>45</v>
      </c>
      <c r="C15" s="46" t="s">
        <v>46</v>
      </c>
      <c r="D15" s="47" t="s">
        <v>47</v>
      </c>
      <c r="E15" s="48">
        <v>26.99</v>
      </c>
      <c r="F15" s="49">
        <v>5</v>
      </c>
      <c r="G15" s="50">
        <v>0.6</v>
      </c>
      <c r="I15" s="51" t="str">
        <f t="shared" si="0"/>
        <v/>
      </c>
      <c r="J15" s="48" t="str">
        <f t="shared" si="1"/>
        <v/>
      </c>
      <c r="K15" s="48" t="str">
        <f t="shared" si="2"/>
        <v/>
      </c>
    </row>
    <row r="16" spans="1:11" ht="14.4" x14ac:dyDescent="0.25">
      <c r="A16" s="44"/>
      <c r="B16" s="52" t="s">
        <v>48</v>
      </c>
      <c r="C16" s="53" t="s">
        <v>49</v>
      </c>
      <c r="D16" s="47" t="s">
        <v>47</v>
      </c>
      <c r="E16" s="48">
        <v>26.99</v>
      </c>
      <c r="F16" s="49">
        <v>7.97</v>
      </c>
      <c r="G16" s="50">
        <v>0.6</v>
      </c>
      <c r="I16" s="51" t="str">
        <f t="shared" si="0"/>
        <v/>
      </c>
      <c r="J16" s="48" t="str">
        <f t="shared" si="1"/>
        <v/>
      </c>
      <c r="K16" s="48" t="str">
        <f t="shared" si="2"/>
        <v/>
      </c>
    </row>
    <row r="17" spans="1:12" ht="14.4" x14ac:dyDescent="0.3">
      <c r="A17" s="44"/>
      <c r="B17" s="45" t="s">
        <v>50</v>
      </c>
      <c r="C17" s="46" t="s">
        <v>51</v>
      </c>
      <c r="D17" s="47" t="s">
        <v>47</v>
      </c>
      <c r="E17" s="48">
        <v>26.99</v>
      </c>
      <c r="F17" s="49">
        <v>7.97</v>
      </c>
      <c r="G17" s="50">
        <v>0.6</v>
      </c>
      <c r="I17" s="51" t="str">
        <f t="shared" si="0"/>
        <v/>
      </c>
      <c r="J17" s="48" t="str">
        <f t="shared" si="1"/>
        <v/>
      </c>
      <c r="K17" s="48" t="str">
        <f t="shared" si="2"/>
        <v/>
      </c>
    </row>
    <row r="18" spans="1:12" ht="14.4" x14ac:dyDescent="0.25">
      <c r="A18" s="44"/>
      <c r="B18" s="54" t="s">
        <v>52</v>
      </c>
      <c r="C18" s="53" t="s">
        <v>53</v>
      </c>
      <c r="D18" s="47" t="s">
        <v>47</v>
      </c>
      <c r="E18" s="48">
        <v>16.989999999999998</v>
      </c>
      <c r="F18" s="49">
        <v>5</v>
      </c>
      <c r="G18" s="50">
        <v>0.6</v>
      </c>
      <c r="I18" s="51" t="str">
        <f t="shared" si="0"/>
        <v/>
      </c>
      <c r="J18" s="48" t="str">
        <f t="shared" si="1"/>
        <v/>
      </c>
      <c r="K18" s="48" t="str">
        <f t="shared" si="2"/>
        <v/>
      </c>
    </row>
    <row r="19" spans="1:12" ht="14.4" x14ac:dyDescent="0.3">
      <c r="A19" s="44"/>
      <c r="B19" s="45" t="s">
        <v>54</v>
      </c>
      <c r="C19" s="46" t="s">
        <v>55</v>
      </c>
      <c r="D19" s="47" t="s">
        <v>47</v>
      </c>
      <c r="E19" s="48">
        <v>16.989999999999998</v>
      </c>
      <c r="F19" s="49">
        <v>5</v>
      </c>
      <c r="G19" s="50">
        <v>0.6</v>
      </c>
      <c r="I19" s="51" t="str">
        <f t="shared" si="0"/>
        <v/>
      </c>
      <c r="J19" s="48" t="str">
        <f t="shared" si="1"/>
        <v/>
      </c>
      <c r="K19" s="48" t="str">
        <f t="shared" si="2"/>
        <v/>
      </c>
    </row>
    <row r="20" spans="1:12" ht="14.4" x14ac:dyDescent="0.25">
      <c r="A20" s="44"/>
      <c r="B20" s="52" t="s">
        <v>56</v>
      </c>
      <c r="C20" s="53" t="s">
        <v>57</v>
      </c>
      <c r="D20" s="47" t="s">
        <v>47</v>
      </c>
      <c r="E20" s="48">
        <v>17.989999999999998</v>
      </c>
      <c r="F20" s="49">
        <v>5</v>
      </c>
      <c r="G20" s="50">
        <v>0.6</v>
      </c>
      <c r="I20" s="51" t="str">
        <f t="shared" si="0"/>
        <v/>
      </c>
      <c r="J20" s="48" t="str">
        <f t="shared" si="1"/>
        <v/>
      </c>
      <c r="K20" s="48" t="str">
        <f t="shared" si="2"/>
        <v/>
      </c>
    </row>
    <row r="21" spans="1:12" ht="14.4" x14ac:dyDescent="0.3">
      <c r="A21" s="44"/>
      <c r="B21" s="45" t="s">
        <v>58</v>
      </c>
      <c r="C21" s="46" t="s">
        <v>59</v>
      </c>
      <c r="D21" s="47" t="s">
        <v>47</v>
      </c>
      <c r="E21" s="48">
        <v>24.99</v>
      </c>
      <c r="F21" s="49">
        <v>7.97</v>
      </c>
      <c r="G21" s="50">
        <v>0.6</v>
      </c>
      <c r="I21" s="51" t="str">
        <f t="shared" si="0"/>
        <v/>
      </c>
      <c r="J21" s="48" t="str">
        <f t="shared" si="1"/>
        <v/>
      </c>
      <c r="K21" s="48" t="str">
        <f t="shared" si="2"/>
        <v/>
      </c>
    </row>
    <row r="22" spans="1:12" ht="14.4" x14ac:dyDescent="0.25">
      <c r="A22" s="44"/>
      <c r="B22" s="52" t="s">
        <v>60</v>
      </c>
      <c r="C22" s="53" t="s">
        <v>61</v>
      </c>
      <c r="D22" s="47"/>
      <c r="E22" s="48">
        <v>34.99</v>
      </c>
      <c r="F22" s="49">
        <v>20.99</v>
      </c>
      <c r="G22" s="50">
        <v>0.64</v>
      </c>
      <c r="I22" s="51" t="str">
        <f t="shared" si="0"/>
        <v/>
      </c>
      <c r="J22" s="48" t="str">
        <f t="shared" si="1"/>
        <v/>
      </c>
      <c r="K22" s="48" t="str">
        <f t="shared" si="2"/>
        <v/>
      </c>
    </row>
    <row r="23" spans="1:12" ht="14.4" x14ac:dyDescent="0.3">
      <c r="A23" s="44"/>
      <c r="B23" s="45" t="s">
        <v>62</v>
      </c>
      <c r="C23" s="46" t="s">
        <v>63</v>
      </c>
      <c r="D23" s="47" t="s">
        <v>47</v>
      </c>
      <c r="E23" s="48">
        <v>84.99</v>
      </c>
      <c r="F23" s="55">
        <v>29.97</v>
      </c>
      <c r="G23" s="50">
        <v>0.6</v>
      </c>
      <c r="I23" s="51" t="str">
        <f t="shared" si="0"/>
        <v/>
      </c>
      <c r="J23" s="48" t="str">
        <f t="shared" si="1"/>
        <v/>
      </c>
      <c r="K23" s="48" t="str">
        <f t="shared" si="2"/>
        <v/>
      </c>
    </row>
    <row r="24" spans="1:12" ht="14.4" x14ac:dyDescent="0.25">
      <c r="A24" s="44"/>
      <c r="B24" s="52" t="s">
        <v>64</v>
      </c>
      <c r="C24" s="53" t="s">
        <v>65</v>
      </c>
      <c r="D24" s="47"/>
      <c r="E24" s="48">
        <v>34.99</v>
      </c>
      <c r="F24" s="49">
        <v>20.99</v>
      </c>
      <c r="G24" s="50">
        <v>0.64</v>
      </c>
      <c r="I24" s="51" t="str">
        <f t="shared" si="0"/>
        <v/>
      </c>
      <c r="J24" s="48" t="str">
        <f t="shared" si="1"/>
        <v/>
      </c>
      <c r="K24" s="48" t="str">
        <f t="shared" si="2"/>
        <v/>
      </c>
    </row>
    <row r="25" spans="1:12" ht="14.4" x14ac:dyDescent="0.3">
      <c r="A25" s="44"/>
      <c r="B25" s="45" t="s">
        <v>66</v>
      </c>
      <c r="C25" s="46" t="s">
        <v>67</v>
      </c>
      <c r="D25" s="47" t="s">
        <v>47</v>
      </c>
      <c r="E25" s="48">
        <v>26.99</v>
      </c>
      <c r="F25" s="49">
        <v>6.97</v>
      </c>
      <c r="G25" s="50">
        <v>0.6</v>
      </c>
      <c r="I25" s="51" t="str">
        <f t="shared" si="0"/>
        <v/>
      </c>
      <c r="J25" s="48" t="str">
        <f t="shared" si="1"/>
        <v/>
      </c>
      <c r="K25" s="48" t="str">
        <f t="shared" si="2"/>
        <v/>
      </c>
    </row>
    <row r="26" spans="1:12" ht="15" thickBot="1" x14ac:dyDescent="0.35">
      <c r="A26" s="44"/>
      <c r="B26" s="45"/>
      <c r="C26" s="56"/>
      <c r="D26" s="24"/>
      <c r="E26" s="57"/>
      <c r="F26" s="49"/>
      <c r="G26" s="51"/>
      <c r="I26" s="51" t="str">
        <f t="shared" si="0"/>
        <v/>
      </c>
      <c r="J26" s="48" t="str">
        <f t="shared" si="1"/>
        <v/>
      </c>
      <c r="K26" s="48" t="str">
        <f t="shared" si="2"/>
        <v/>
      </c>
    </row>
    <row r="27" spans="1:12" ht="15.6" x14ac:dyDescent="0.3">
      <c r="A27" s="37"/>
      <c r="B27" s="38"/>
      <c r="C27" s="39" t="s">
        <v>68</v>
      </c>
      <c r="D27" s="37"/>
      <c r="E27" s="40"/>
      <c r="F27" s="40"/>
      <c r="G27" s="41"/>
      <c r="I27" s="42"/>
      <c r="J27" s="43"/>
      <c r="K27" s="43"/>
    </row>
    <row r="28" spans="1:12" x14ac:dyDescent="0.25">
      <c r="A28" s="44">
        <f>ROUNDUP(SUMIF($F$26:$F$26,F28,$A$26:$A$26)/14,0)</f>
        <v>0</v>
      </c>
      <c r="B28" s="58" t="s">
        <v>69</v>
      </c>
      <c r="C28" s="59" t="s">
        <v>70</v>
      </c>
      <c r="D28" s="44"/>
      <c r="E28" s="60">
        <v>0</v>
      </c>
      <c r="F28" s="55" t="s">
        <v>71</v>
      </c>
      <c r="G28" s="61"/>
      <c r="I28" s="51"/>
      <c r="J28" s="48"/>
      <c r="K28" s="48"/>
    </row>
    <row r="29" spans="1:12" x14ac:dyDescent="0.25">
      <c r="A29" s="44">
        <f>ROUNDUP(SUMIF($F$26:$F$26,F29,$A$26:$A$26)/14,0)</f>
        <v>0</v>
      </c>
      <c r="B29" s="58" t="s">
        <v>72</v>
      </c>
      <c r="C29" s="59" t="s">
        <v>73</v>
      </c>
      <c r="D29" s="44"/>
      <c r="E29" s="60">
        <v>0</v>
      </c>
      <c r="F29" s="55" t="s">
        <v>74</v>
      </c>
      <c r="G29" s="61"/>
      <c r="I29" s="51"/>
      <c r="J29" s="48"/>
      <c r="K29" s="48"/>
    </row>
    <row r="30" spans="1:12" ht="14.4" x14ac:dyDescent="0.3">
      <c r="A30" s="44">
        <f>ROUNDUP(SUMIF($F$11:$F$27,F30,$A$11:$A$27)/14,0)</f>
        <v>0</v>
      </c>
      <c r="B30" s="59" t="s">
        <v>75</v>
      </c>
      <c r="C30" s="59" t="s">
        <v>76</v>
      </c>
      <c r="D30" s="44"/>
      <c r="E30" s="60">
        <v>0</v>
      </c>
      <c r="F30" s="62">
        <v>9.9700000000000006</v>
      </c>
      <c r="G30" s="61"/>
      <c r="I30" s="51"/>
      <c r="J30" s="48"/>
      <c r="K30" s="48"/>
    </row>
    <row r="31" spans="1:12" ht="14.4" x14ac:dyDescent="0.3">
      <c r="A31" s="44">
        <f>ROUNDUP(SUMIF($F$11:$F$27,F31,$A$11:$A$27)/14,0)</f>
        <v>0</v>
      </c>
      <c r="B31" s="58" t="s">
        <v>77</v>
      </c>
      <c r="C31" s="59" t="s">
        <v>78</v>
      </c>
      <c r="D31" s="44"/>
      <c r="E31" s="60">
        <v>0</v>
      </c>
      <c r="F31" s="62">
        <v>5</v>
      </c>
      <c r="G31" s="61"/>
      <c r="I31" s="51"/>
      <c r="J31" s="48"/>
      <c r="K31" s="48"/>
    </row>
    <row r="32" spans="1:12" s="68" customFormat="1" ht="18" x14ac:dyDescent="0.25">
      <c r="A32" s="63"/>
      <c r="B32" s="64" t="s">
        <v>79</v>
      </c>
      <c r="C32" s="65">
        <f>SUM(A11:A27)</f>
        <v>0</v>
      </c>
      <c r="D32" s="63"/>
      <c r="E32" s="66"/>
      <c r="F32" s="66"/>
      <c r="G32" s="67"/>
      <c r="I32" s="69" t="s">
        <v>80</v>
      </c>
      <c r="J32" s="70"/>
      <c r="K32" s="70"/>
      <c r="L32" s="3"/>
    </row>
    <row r="33" spans="1:12" s="68" customFormat="1" ht="18" x14ac:dyDescent="0.25">
      <c r="A33" s="63"/>
      <c r="B33" s="71" t="s">
        <v>81</v>
      </c>
      <c r="C33" s="72">
        <f>SUM(K11:K27)</f>
        <v>0</v>
      </c>
      <c r="D33" s="63"/>
      <c r="E33" s="66"/>
      <c r="F33" s="66"/>
      <c r="G33" s="67"/>
      <c r="I33" s="69" t="e">
        <f>AVERAGE(I12:I27)</f>
        <v>#DIV/0!</v>
      </c>
      <c r="J33" s="70"/>
      <c r="K33" s="70"/>
      <c r="L33" s="3"/>
    </row>
  </sheetData>
  <mergeCells count="7">
    <mergeCell ref="A9:G9"/>
    <mergeCell ref="E3:F3"/>
    <mergeCell ref="E4:F4"/>
    <mergeCell ref="E5:F5"/>
    <mergeCell ref="E6:F6"/>
    <mergeCell ref="E7:F7"/>
    <mergeCell ref="E8:F8"/>
  </mergeCells>
  <conditionalFormatting sqref="B16">
    <cfRule type="duplicateValues" dxfId="2" priority="2"/>
  </conditionalFormatting>
  <conditionalFormatting sqref="B16">
    <cfRule type="duplicateValues" dxfId="1" priority="1"/>
  </conditionalFormatting>
  <conditionalFormatting sqref="B1:B15 B17:B1048576">
    <cfRule type="duplicateValues" dxfId="0" priority="3"/>
  </conditionalFormatting>
  <pageMargins left="0.7" right="0.7" top="0.75" bottom="0.75" header="0.3" footer="0.3"/>
  <pageSetup orientation="landscape" r:id="rId1"/>
  <colBreaks count="1" manualBreakCount="1">
    <brk id="8" max="1048575" man="1"/>
  </colBreaks>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M48"/>
  <sheetViews>
    <sheetView workbookViewId="0">
      <selection activeCell="B1" sqref="B1"/>
    </sheetView>
  </sheetViews>
  <sheetFormatPr defaultRowHeight="13.2" x14ac:dyDescent="0.25"/>
  <cols>
    <col min="1" max="1" width="18.109375" style="3" customWidth="1"/>
    <col min="2" max="2" width="9.6640625" style="3" customWidth="1"/>
    <col min="3" max="3" width="56.109375" style="3" customWidth="1"/>
    <col min="4" max="4" width="16.21875" style="3" customWidth="1"/>
    <col min="5" max="5" width="8.88671875" style="3"/>
    <col min="6" max="6" width="20.44140625" style="3" bestFit="1" customWidth="1"/>
    <col min="7" max="7" width="17.44140625" style="3" customWidth="1"/>
    <col min="8" max="8" width="9.88671875" style="3" customWidth="1"/>
    <col min="9" max="9" width="14.6640625" style="3" customWidth="1"/>
    <col min="10" max="10" width="13.77734375" style="3" bestFit="1" customWidth="1"/>
    <col min="11" max="11" width="10.6640625" style="3" bestFit="1" customWidth="1"/>
    <col min="12" max="12" width="26.33203125" style="4" customWidth="1"/>
    <col min="13" max="13" width="8.88671875" style="4"/>
    <col min="14" max="16384" width="8.88671875" style="3"/>
  </cols>
  <sheetData>
    <row r="1" spans="1:12" ht="25.8" x14ac:dyDescent="0.5">
      <c r="A1" s="73"/>
      <c r="B1" s="74" t="s">
        <v>82</v>
      </c>
      <c r="C1" s="38"/>
      <c r="D1" s="37"/>
      <c r="E1" s="75"/>
      <c r="F1" s="38"/>
      <c r="G1" s="38"/>
      <c r="H1" s="38"/>
      <c r="I1" s="38"/>
      <c r="J1" s="37"/>
      <c r="K1" s="38"/>
      <c r="L1" s="76"/>
    </row>
    <row r="2" spans="1:12" ht="23.4" x14ac:dyDescent="0.25">
      <c r="A2" s="77"/>
      <c r="B2" s="78"/>
      <c r="C2" s="78"/>
      <c r="D2" s="78"/>
      <c r="E2" s="79" t="s">
        <v>83</v>
      </c>
      <c r="F2" s="78"/>
      <c r="G2" s="78"/>
      <c r="H2" s="78"/>
      <c r="I2" s="78"/>
      <c r="J2" s="78"/>
      <c r="K2" s="78"/>
      <c r="L2" s="80"/>
    </row>
    <row r="3" spans="1:12" x14ac:dyDescent="0.25">
      <c r="A3" s="148"/>
      <c r="B3" s="149"/>
      <c r="C3" s="81"/>
      <c r="D3" s="82"/>
      <c r="E3" s="83"/>
      <c r="F3" s="82"/>
      <c r="G3" s="82"/>
      <c r="H3" s="83"/>
      <c r="I3" s="82"/>
      <c r="J3" s="82"/>
      <c r="K3" s="83"/>
      <c r="L3" s="84"/>
    </row>
    <row r="4" spans="1:12" ht="15.6" x14ac:dyDescent="0.25">
      <c r="A4" s="146" t="s">
        <v>84</v>
      </c>
      <c r="B4" s="147"/>
      <c r="C4" s="85"/>
      <c r="D4" s="82"/>
      <c r="E4" s="150" t="s">
        <v>85</v>
      </c>
      <c r="F4" s="151"/>
      <c r="G4" s="151"/>
      <c r="H4" s="151"/>
      <c r="I4" s="151"/>
      <c r="J4" s="151"/>
      <c r="K4" s="152"/>
      <c r="L4" s="84"/>
    </row>
    <row r="5" spans="1:12" ht="15.6" x14ac:dyDescent="0.25">
      <c r="A5" s="146" t="s">
        <v>86</v>
      </c>
      <c r="B5" s="147"/>
      <c r="C5" s="85"/>
      <c r="D5" s="82"/>
      <c r="E5" s="153"/>
      <c r="F5" s="154"/>
      <c r="G5" s="154"/>
      <c r="H5" s="154"/>
      <c r="I5" s="154"/>
      <c r="J5" s="154"/>
      <c r="K5" s="155"/>
      <c r="L5" s="84"/>
    </row>
    <row r="6" spans="1:12" ht="15.6" x14ac:dyDescent="0.25">
      <c r="A6" s="146" t="s">
        <v>87</v>
      </c>
      <c r="B6" s="147"/>
      <c r="C6" s="85"/>
      <c r="D6" s="82"/>
      <c r="E6" s="153"/>
      <c r="F6" s="154"/>
      <c r="G6" s="154"/>
      <c r="H6" s="154"/>
      <c r="I6" s="154"/>
      <c r="J6" s="154"/>
      <c r="K6" s="155"/>
      <c r="L6" s="84"/>
    </row>
    <row r="7" spans="1:12" ht="15.6" x14ac:dyDescent="0.25">
      <c r="A7" s="146" t="s">
        <v>88</v>
      </c>
      <c r="B7" s="147"/>
      <c r="C7" s="85"/>
      <c r="D7" s="82"/>
      <c r="E7" s="156"/>
      <c r="F7" s="157"/>
      <c r="G7" s="157"/>
      <c r="H7" s="157"/>
      <c r="I7" s="157"/>
      <c r="J7" s="157"/>
      <c r="K7" s="158"/>
      <c r="L7" s="84"/>
    </row>
    <row r="8" spans="1:12" ht="15.6" x14ac:dyDescent="0.25">
      <c r="A8" s="146" t="s">
        <v>89</v>
      </c>
      <c r="B8" s="147"/>
      <c r="C8" s="85"/>
      <c r="D8" s="82"/>
      <c r="E8" s="86"/>
      <c r="F8" s="82"/>
      <c r="G8" s="87" t="s">
        <v>90</v>
      </c>
      <c r="H8" s="83"/>
      <c r="I8" s="82"/>
      <c r="J8" s="82"/>
      <c r="K8" s="83"/>
      <c r="L8" s="84"/>
    </row>
    <row r="9" spans="1:12" ht="15.6" x14ac:dyDescent="0.3">
      <c r="A9" s="88"/>
      <c r="B9" s="89"/>
      <c r="C9" s="89"/>
      <c r="D9" s="90"/>
      <c r="E9" s="91"/>
      <c r="F9" s="90"/>
      <c r="G9" s="92" t="s">
        <v>91</v>
      </c>
      <c r="H9" s="91"/>
      <c r="I9" s="91"/>
      <c r="J9" s="91"/>
      <c r="K9" s="91"/>
      <c r="L9" s="93"/>
    </row>
    <row r="10" spans="1:12" ht="13.8" x14ac:dyDescent="0.3">
      <c r="A10" s="88"/>
      <c r="B10" s="89"/>
      <c r="C10" s="89"/>
      <c r="D10" s="90"/>
      <c r="E10" s="91"/>
      <c r="F10" s="90"/>
      <c r="G10" s="94"/>
      <c r="H10" s="91"/>
      <c r="I10" s="91"/>
      <c r="J10" s="91"/>
      <c r="K10" s="91"/>
      <c r="L10" s="93"/>
    </row>
    <row r="11" spans="1:12" ht="14.4" thickBot="1" x14ac:dyDescent="0.35">
      <c r="A11" s="95"/>
      <c r="B11" s="96"/>
      <c r="C11" s="96"/>
      <c r="D11" s="97"/>
      <c r="E11" s="98"/>
      <c r="F11" s="97"/>
      <c r="G11" s="99"/>
      <c r="H11" s="98"/>
      <c r="I11" s="98"/>
      <c r="J11" s="98"/>
      <c r="K11" s="98"/>
      <c r="L11" s="100"/>
    </row>
    <row r="12" spans="1:12" ht="43.2" x14ac:dyDescent="0.3">
      <c r="A12" s="101" t="s">
        <v>32</v>
      </c>
      <c r="B12" s="102" t="s">
        <v>92</v>
      </c>
      <c r="C12" s="102" t="s">
        <v>33</v>
      </c>
      <c r="D12" s="102" t="s">
        <v>93</v>
      </c>
      <c r="E12" s="103" t="s">
        <v>94</v>
      </c>
      <c r="F12" s="102" t="s">
        <v>95</v>
      </c>
      <c r="G12" s="102" t="s">
        <v>96</v>
      </c>
      <c r="H12" s="103" t="s">
        <v>97</v>
      </c>
      <c r="I12" s="104" t="s">
        <v>37</v>
      </c>
      <c r="J12" s="105" t="s">
        <v>98</v>
      </c>
      <c r="K12" s="106" t="s">
        <v>99</v>
      </c>
      <c r="L12" s="107" t="s">
        <v>100</v>
      </c>
    </row>
    <row r="13" spans="1:12" ht="14.4" x14ac:dyDescent="0.3">
      <c r="A13" s="108"/>
      <c r="B13" s="109"/>
      <c r="C13" s="110" t="s">
        <v>101</v>
      </c>
      <c r="D13" s="111"/>
      <c r="E13" s="112"/>
      <c r="F13" s="111"/>
      <c r="G13" s="111"/>
      <c r="H13" s="112"/>
      <c r="I13" s="111"/>
      <c r="J13" s="113"/>
      <c r="K13" s="113"/>
      <c r="L13" s="114"/>
    </row>
    <row r="14" spans="1:12" x14ac:dyDescent="0.25">
      <c r="A14" s="115">
        <v>9781496430779</v>
      </c>
      <c r="B14" s="116"/>
      <c r="C14" s="53" t="s">
        <v>102</v>
      </c>
      <c r="D14" s="117" t="s">
        <v>103</v>
      </c>
      <c r="E14" s="118">
        <v>44.99</v>
      </c>
      <c r="F14" s="44" t="s">
        <v>104</v>
      </c>
      <c r="G14" s="44" t="s">
        <v>101</v>
      </c>
      <c r="H14" s="119" t="s">
        <v>74</v>
      </c>
      <c r="I14" s="119">
        <v>0.52</v>
      </c>
      <c r="J14" s="120">
        <v>44013</v>
      </c>
      <c r="K14" s="120">
        <v>44196</v>
      </c>
      <c r="L14" s="59" t="s">
        <v>105</v>
      </c>
    </row>
    <row r="15" spans="1:12" x14ac:dyDescent="0.25">
      <c r="A15" s="115">
        <v>9781496434302</v>
      </c>
      <c r="B15" s="116"/>
      <c r="C15" s="53" t="s">
        <v>106</v>
      </c>
      <c r="D15" s="44" t="s">
        <v>103</v>
      </c>
      <c r="E15" s="118">
        <v>44.99</v>
      </c>
      <c r="F15" s="44" t="s">
        <v>104</v>
      </c>
      <c r="G15" s="44" t="s">
        <v>101</v>
      </c>
      <c r="H15" s="119" t="s">
        <v>74</v>
      </c>
      <c r="I15" s="119">
        <v>0.52</v>
      </c>
      <c r="J15" s="120">
        <v>44013</v>
      </c>
      <c r="K15" s="120">
        <v>44196</v>
      </c>
      <c r="L15" s="59" t="s">
        <v>105</v>
      </c>
    </row>
    <row r="16" spans="1:12" x14ac:dyDescent="0.25">
      <c r="A16" s="115">
        <v>9781496445384</v>
      </c>
      <c r="B16" s="116"/>
      <c r="C16" s="53" t="s">
        <v>107</v>
      </c>
      <c r="D16" s="44" t="s">
        <v>103</v>
      </c>
      <c r="E16" s="118">
        <v>44.99</v>
      </c>
      <c r="F16" s="44" t="s">
        <v>104</v>
      </c>
      <c r="G16" s="44" t="s">
        <v>101</v>
      </c>
      <c r="H16" s="119" t="s">
        <v>74</v>
      </c>
      <c r="I16" s="119">
        <v>0.52</v>
      </c>
      <c r="J16" s="120">
        <v>44013</v>
      </c>
      <c r="K16" s="120">
        <v>44196</v>
      </c>
      <c r="L16" s="59" t="s">
        <v>105</v>
      </c>
    </row>
    <row r="17" spans="1:12" x14ac:dyDescent="0.25">
      <c r="A17" s="115">
        <v>9781414397788</v>
      </c>
      <c r="B17" s="116"/>
      <c r="C17" s="53" t="s">
        <v>108</v>
      </c>
      <c r="D17" s="44" t="s">
        <v>103</v>
      </c>
      <c r="E17" s="118">
        <v>44.99</v>
      </c>
      <c r="F17" s="44" t="s">
        <v>104</v>
      </c>
      <c r="G17" s="44" t="s">
        <v>101</v>
      </c>
      <c r="H17" s="119" t="s">
        <v>74</v>
      </c>
      <c r="I17" s="119">
        <v>0.52</v>
      </c>
      <c r="J17" s="120">
        <v>44013</v>
      </c>
      <c r="K17" s="120">
        <v>44196</v>
      </c>
      <c r="L17" s="59" t="s">
        <v>105</v>
      </c>
    </row>
    <row r="18" spans="1:12" x14ac:dyDescent="0.25">
      <c r="A18" s="115">
        <v>9781496433824</v>
      </c>
      <c r="B18" s="116"/>
      <c r="C18" s="53" t="s">
        <v>109</v>
      </c>
      <c r="D18" s="44" t="s">
        <v>103</v>
      </c>
      <c r="E18" s="118">
        <v>49.99</v>
      </c>
      <c r="F18" s="44" t="s">
        <v>110</v>
      </c>
      <c r="G18" s="44" t="s">
        <v>101</v>
      </c>
      <c r="H18" s="119" t="s">
        <v>74</v>
      </c>
      <c r="I18" s="119" t="s">
        <v>111</v>
      </c>
      <c r="J18" s="120">
        <v>43581</v>
      </c>
      <c r="K18" s="120">
        <v>44196</v>
      </c>
      <c r="L18" s="59" t="s">
        <v>105</v>
      </c>
    </row>
    <row r="19" spans="1:12" x14ac:dyDescent="0.25">
      <c r="A19" s="115">
        <v>9781496439185</v>
      </c>
      <c r="B19" s="116"/>
      <c r="C19" s="53" t="s">
        <v>112</v>
      </c>
      <c r="D19" s="44" t="s">
        <v>103</v>
      </c>
      <c r="E19" s="118">
        <v>74.989999999999995</v>
      </c>
      <c r="F19" s="44" t="s">
        <v>104</v>
      </c>
      <c r="G19" s="44" t="s">
        <v>101</v>
      </c>
      <c r="H19" s="119" t="s">
        <v>74</v>
      </c>
      <c r="I19" s="119" t="s">
        <v>111</v>
      </c>
      <c r="J19" s="120">
        <v>43581</v>
      </c>
      <c r="K19" s="120">
        <v>44196</v>
      </c>
      <c r="L19" s="59" t="s">
        <v>105</v>
      </c>
    </row>
    <row r="20" spans="1:12" x14ac:dyDescent="0.25">
      <c r="A20" s="115">
        <v>9781496439208</v>
      </c>
      <c r="B20" s="116"/>
      <c r="C20" s="53" t="s">
        <v>113</v>
      </c>
      <c r="D20" s="44" t="s">
        <v>103</v>
      </c>
      <c r="E20" s="118">
        <v>74.989999999999995</v>
      </c>
      <c r="F20" s="44" t="s">
        <v>104</v>
      </c>
      <c r="G20" s="44" t="s">
        <v>101</v>
      </c>
      <c r="H20" s="119" t="s">
        <v>74</v>
      </c>
      <c r="I20" s="119" t="s">
        <v>111</v>
      </c>
      <c r="J20" s="120">
        <v>43581</v>
      </c>
      <c r="K20" s="120">
        <v>44196</v>
      </c>
      <c r="L20" s="59" t="s">
        <v>105</v>
      </c>
    </row>
    <row r="21" spans="1:12" x14ac:dyDescent="0.25">
      <c r="A21" s="115">
        <v>9781496439246</v>
      </c>
      <c r="B21" s="116"/>
      <c r="C21" s="53" t="s">
        <v>114</v>
      </c>
      <c r="D21" s="44" t="s">
        <v>103</v>
      </c>
      <c r="E21" s="118">
        <v>74.989999999999995</v>
      </c>
      <c r="F21" s="44" t="s">
        <v>104</v>
      </c>
      <c r="G21" s="44" t="s">
        <v>101</v>
      </c>
      <c r="H21" s="119" t="s">
        <v>74</v>
      </c>
      <c r="I21" s="119" t="s">
        <v>111</v>
      </c>
      <c r="J21" s="120">
        <v>43581</v>
      </c>
      <c r="K21" s="120">
        <v>44196</v>
      </c>
      <c r="L21" s="59" t="s">
        <v>105</v>
      </c>
    </row>
    <row r="22" spans="1:12" x14ac:dyDescent="0.25">
      <c r="A22" s="115">
        <v>9781496439260</v>
      </c>
      <c r="B22" s="116"/>
      <c r="C22" s="53" t="s">
        <v>115</v>
      </c>
      <c r="D22" s="44" t="s">
        <v>103</v>
      </c>
      <c r="E22" s="118">
        <v>74.989999999999995</v>
      </c>
      <c r="F22" s="44" t="s">
        <v>104</v>
      </c>
      <c r="G22" s="44" t="s">
        <v>101</v>
      </c>
      <c r="H22" s="119" t="s">
        <v>74</v>
      </c>
      <c r="I22" s="119" t="s">
        <v>111</v>
      </c>
      <c r="J22" s="120">
        <v>43581</v>
      </c>
      <c r="K22" s="120">
        <v>44196</v>
      </c>
      <c r="L22" s="59" t="s">
        <v>105</v>
      </c>
    </row>
    <row r="23" spans="1:12" ht="26.4" x14ac:dyDescent="0.25">
      <c r="A23" s="115">
        <v>9781496439352</v>
      </c>
      <c r="B23" s="116"/>
      <c r="C23" s="53" t="s">
        <v>116</v>
      </c>
      <c r="D23" s="44" t="s">
        <v>103</v>
      </c>
      <c r="E23" s="118">
        <v>84.99</v>
      </c>
      <c r="F23" s="44" t="s">
        <v>104</v>
      </c>
      <c r="G23" s="44" t="s">
        <v>101</v>
      </c>
      <c r="H23" s="119" t="s">
        <v>74</v>
      </c>
      <c r="I23" s="119" t="s">
        <v>111</v>
      </c>
      <c r="J23" s="120">
        <v>44013</v>
      </c>
      <c r="K23" s="120">
        <v>44196</v>
      </c>
      <c r="L23" s="59" t="s">
        <v>105</v>
      </c>
    </row>
    <row r="24" spans="1:12" ht="26.4" x14ac:dyDescent="0.25">
      <c r="A24" s="115">
        <v>9781496439376</v>
      </c>
      <c r="B24" s="116"/>
      <c r="C24" s="53" t="s">
        <v>117</v>
      </c>
      <c r="D24" s="44" t="s">
        <v>103</v>
      </c>
      <c r="E24" s="118">
        <v>84.99</v>
      </c>
      <c r="F24" s="44" t="s">
        <v>104</v>
      </c>
      <c r="G24" s="44" t="s">
        <v>101</v>
      </c>
      <c r="H24" s="119" t="s">
        <v>74</v>
      </c>
      <c r="I24" s="119" t="s">
        <v>111</v>
      </c>
      <c r="J24" s="120">
        <v>44013</v>
      </c>
      <c r="K24" s="120">
        <v>44196</v>
      </c>
      <c r="L24" s="59" t="s">
        <v>105</v>
      </c>
    </row>
    <row r="25" spans="1:12" x14ac:dyDescent="0.25">
      <c r="A25" s="115">
        <v>9781496439390</v>
      </c>
      <c r="B25" s="116"/>
      <c r="C25" s="53" t="s">
        <v>118</v>
      </c>
      <c r="D25" s="44" t="s">
        <v>103</v>
      </c>
      <c r="E25" s="118">
        <v>64.989999999999995</v>
      </c>
      <c r="F25" s="44" t="s">
        <v>110</v>
      </c>
      <c r="G25" s="44" t="s">
        <v>101</v>
      </c>
      <c r="H25" s="119" t="s">
        <v>74</v>
      </c>
      <c r="I25" s="119" t="s">
        <v>111</v>
      </c>
      <c r="J25" s="120">
        <v>44013</v>
      </c>
      <c r="K25" s="120">
        <v>44196</v>
      </c>
      <c r="L25" s="59" t="s">
        <v>105</v>
      </c>
    </row>
    <row r="26" spans="1:12" ht="26.4" x14ac:dyDescent="0.25">
      <c r="A26" s="115">
        <v>9781496439406</v>
      </c>
      <c r="B26" s="116"/>
      <c r="C26" s="53" t="s">
        <v>119</v>
      </c>
      <c r="D26" s="44" t="s">
        <v>103</v>
      </c>
      <c r="E26" s="118">
        <v>84.99</v>
      </c>
      <c r="F26" s="44" t="s">
        <v>104</v>
      </c>
      <c r="G26" s="44" t="s">
        <v>101</v>
      </c>
      <c r="H26" s="119" t="s">
        <v>74</v>
      </c>
      <c r="I26" s="119" t="s">
        <v>111</v>
      </c>
      <c r="J26" s="120">
        <v>44013</v>
      </c>
      <c r="K26" s="120">
        <v>44196</v>
      </c>
      <c r="L26" s="59" t="s">
        <v>105</v>
      </c>
    </row>
    <row r="27" spans="1:12" x14ac:dyDescent="0.25">
      <c r="A27" s="115">
        <v>9781496440051</v>
      </c>
      <c r="B27" s="116"/>
      <c r="C27" s="53" t="s">
        <v>120</v>
      </c>
      <c r="D27" s="44" t="s">
        <v>103</v>
      </c>
      <c r="E27" s="118">
        <v>39.99</v>
      </c>
      <c r="F27" s="44" t="s">
        <v>110</v>
      </c>
      <c r="G27" s="44" t="s">
        <v>101</v>
      </c>
      <c r="H27" s="119" t="s">
        <v>74</v>
      </c>
      <c r="I27" s="119">
        <v>0.52</v>
      </c>
      <c r="J27" s="120">
        <v>44013</v>
      </c>
      <c r="K27" s="120">
        <v>44196</v>
      </c>
      <c r="L27" s="59" t="s">
        <v>105</v>
      </c>
    </row>
    <row r="28" spans="1:12" ht="26.4" x14ac:dyDescent="0.25">
      <c r="A28" s="115">
        <v>9781496440075</v>
      </c>
      <c r="B28" s="116"/>
      <c r="C28" s="53" t="s">
        <v>121</v>
      </c>
      <c r="D28" s="44" t="s">
        <v>103</v>
      </c>
      <c r="E28" s="118">
        <v>69.989999999999995</v>
      </c>
      <c r="F28" s="44" t="s">
        <v>104</v>
      </c>
      <c r="G28" s="44" t="s">
        <v>101</v>
      </c>
      <c r="H28" s="119" t="s">
        <v>74</v>
      </c>
      <c r="I28" s="119">
        <v>0.52</v>
      </c>
      <c r="J28" s="120">
        <v>44013</v>
      </c>
      <c r="K28" s="120">
        <v>44196</v>
      </c>
      <c r="L28" s="59" t="s">
        <v>105</v>
      </c>
    </row>
    <row r="29" spans="1:12" ht="26.4" x14ac:dyDescent="0.25">
      <c r="A29" s="115">
        <v>9781496440099</v>
      </c>
      <c r="B29" s="116"/>
      <c r="C29" s="53" t="s">
        <v>122</v>
      </c>
      <c r="D29" s="44" t="s">
        <v>103</v>
      </c>
      <c r="E29" s="118">
        <v>69.989999999999995</v>
      </c>
      <c r="F29" s="44" t="s">
        <v>104</v>
      </c>
      <c r="G29" s="44" t="s">
        <v>101</v>
      </c>
      <c r="H29" s="119" t="s">
        <v>74</v>
      </c>
      <c r="I29" s="119">
        <v>0.52</v>
      </c>
      <c r="J29" s="120">
        <v>44013</v>
      </c>
      <c r="K29" s="120">
        <v>44196</v>
      </c>
      <c r="L29" s="59" t="s">
        <v>105</v>
      </c>
    </row>
    <row r="30" spans="1:12" x14ac:dyDescent="0.25">
      <c r="A30" s="115">
        <v>9781496446848</v>
      </c>
      <c r="B30" s="116"/>
      <c r="C30" s="53" t="s">
        <v>123</v>
      </c>
      <c r="D30" s="44" t="s">
        <v>103</v>
      </c>
      <c r="E30" s="118">
        <v>84.99</v>
      </c>
      <c r="F30" s="44" t="s">
        <v>104</v>
      </c>
      <c r="G30" s="44" t="s">
        <v>101</v>
      </c>
      <c r="H30" s="119" t="s">
        <v>74</v>
      </c>
      <c r="I30" s="119" t="s">
        <v>111</v>
      </c>
      <c r="J30" s="120">
        <v>44013</v>
      </c>
      <c r="K30" s="120">
        <v>44196</v>
      </c>
      <c r="L30" s="59" t="s">
        <v>105</v>
      </c>
    </row>
    <row r="31" spans="1:12" x14ac:dyDescent="0.25">
      <c r="A31" s="115">
        <v>9781496434326</v>
      </c>
      <c r="B31" s="59"/>
      <c r="C31" s="53" t="s">
        <v>124</v>
      </c>
      <c r="D31" s="44" t="s">
        <v>125</v>
      </c>
      <c r="E31" s="118">
        <v>44.99</v>
      </c>
      <c r="F31" s="44" t="s">
        <v>104</v>
      </c>
      <c r="G31" s="44" t="s">
        <v>101</v>
      </c>
      <c r="H31" s="119" t="s">
        <v>74</v>
      </c>
      <c r="I31" s="119">
        <v>0.52</v>
      </c>
      <c r="J31" s="120">
        <v>44013</v>
      </c>
      <c r="K31" s="121">
        <v>44196</v>
      </c>
      <c r="L31" s="59" t="s">
        <v>105</v>
      </c>
    </row>
    <row r="32" spans="1:12" x14ac:dyDescent="0.25">
      <c r="A32" s="115">
        <v>9781496434319</v>
      </c>
      <c r="B32" s="59"/>
      <c r="C32" s="53" t="s">
        <v>126</v>
      </c>
      <c r="D32" s="44" t="s">
        <v>103</v>
      </c>
      <c r="E32" s="118">
        <v>44.99</v>
      </c>
      <c r="F32" s="44" t="s">
        <v>104</v>
      </c>
      <c r="G32" s="44" t="s">
        <v>101</v>
      </c>
      <c r="H32" s="119" t="s">
        <v>74</v>
      </c>
      <c r="I32" s="119">
        <v>0.52</v>
      </c>
      <c r="J32" s="120">
        <v>44013</v>
      </c>
      <c r="K32" s="121">
        <v>44196</v>
      </c>
      <c r="L32" s="59" t="s">
        <v>105</v>
      </c>
    </row>
    <row r="33" spans="1:12" ht="26.4" x14ac:dyDescent="0.25">
      <c r="A33" s="115">
        <v>9781496444820</v>
      </c>
      <c r="B33" s="59"/>
      <c r="C33" s="53" t="s">
        <v>127</v>
      </c>
      <c r="D33" s="44" t="s">
        <v>103</v>
      </c>
      <c r="E33" s="118">
        <v>29.99</v>
      </c>
      <c r="F33" s="44" t="s">
        <v>104</v>
      </c>
      <c r="G33" s="44" t="s">
        <v>101</v>
      </c>
      <c r="H33" s="122">
        <v>10</v>
      </c>
      <c r="I33" s="119">
        <v>0.52</v>
      </c>
      <c r="J33" s="120">
        <v>44001</v>
      </c>
      <c r="K33" s="121">
        <v>44196</v>
      </c>
      <c r="L33" s="53" t="s">
        <v>128</v>
      </c>
    </row>
    <row r="34" spans="1:12" ht="14.4" x14ac:dyDescent="0.3">
      <c r="A34" s="108"/>
      <c r="B34" s="111"/>
      <c r="C34" s="110" t="s">
        <v>129</v>
      </c>
      <c r="D34" s="111"/>
      <c r="E34" s="112"/>
      <c r="F34" s="111"/>
      <c r="G34" s="111"/>
      <c r="H34" s="112"/>
      <c r="I34" s="108"/>
      <c r="J34" s="113"/>
      <c r="K34" s="112"/>
      <c r="L34" s="123"/>
    </row>
    <row r="35" spans="1:12" ht="39.6" x14ac:dyDescent="0.25">
      <c r="A35" s="115">
        <v>9781414396675</v>
      </c>
      <c r="B35" s="59"/>
      <c r="C35" s="53" t="s">
        <v>130</v>
      </c>
      <c r="D35" s="44" t="s">
        <v>131</v>
      </c>
      <c r="E35" s="118">
        <v>34.99</v>
      </c>
      <c r="F35" s="44" t="s">
        <v>110</v>
      </c>
      <c r="G35" s="44" t="s">
        <v>129</v>
      </c>
      <c r="H35" s="122">
        <v>10</v>
      </c>
      <c r="I35" s="119" t="s">
        <v>132</v>
      </c>
      <c r="J35" s="120">
        <v>43973</v>
      </c>
      <c r="K35" s="121">
        <v>44196</v>
      </c>
      <c r="L35" s="53" t="s">
        <v>133</v>
      </c>
    </row>
    <row r="36" spans="1:12" ht="14.4" x14ac:dyDescent="0.3">
      <c r="A36" s="108"/>
      <c r="B36" s="111"/>
      <c r="C36" s="110" t="s">
        <v>134</v>
      </c>
      <c r="D36" s="111"/>
      <c r="E36" s="112"/>
      <c r="F36" s="111"/>
      <c r="G36" s="111"/>
      <c r="H36" s="112"/>
      <c r="I36" s="108"/>
      <c r="J36" s="113"/>
      <c r="K36" s="112"/>
      <c r="L36" s="123"/>
    </row>
    <row r="37" spans="1:12" x14ac:dyDescent="0.25">
      <c r="A37" s="124"/>
      <c r="B37" s="59"/>
      <c r="C37" s="59"/>
      <c r="D37" s="44"/>
      <c r="E37" s="118"/>
      <c r="F37" s="59"/>
      <c r="G37" s="59"/>
      <c r="H37" s="59"/>
      <c r="I37" s="59"/>
      <c r="J37" s="44"/>
      <c r="K37" s="59"/>
      <c r="L37" s="53"/>
    </row>
    <row r="38" spans="1:12" x14ac:dyDescent="0.25">
      <c r="A38" s="124"/>
      <c r="B38" s="59"/>
      <c r="C38" s="59"/>
      <c r="D38" s="44"/>
      <c r="E38" s="118"/>
      <c r="F38" s="59"/>
      <c r="G38" s="59"/>
      <c r="H38" s="59"/>
      <c r="I38" s="59"/>
      <c r="J38" s="44"/>
      <c r="K38" s="59"/>
      <c r="L38" s="53"/>
    </row>
    <row r="39" spans="1:12" x14ac:dyDescent="0.25">
      <c r="A39" s="124"/>
      <c r="B39" s="59"/>
      <c r="C39" s="59"/>
      <c r="D39" s="44"/>
      <c r="E39" s="118"/>
      <c r="F39" s="59"/>
      <c r="G39" s="59"/>
      <c r="H39" s="59"/>
      <c r="I39" s="59"/>
      <c r="J39" s="44"/>
      <c r="K39" s="59"/>
      <c r="L39" s="53"/>
    </row>
    <row r="40" spans="1:12" x14ac:dyDescent="0.25">
      <c r="A40" s="124"/>
      <c r="B40" s="59"/>
      <c r="C40" s="59"/>
      <c r="D40" s="44"/>
      <c r="E40" s="118"/>
      <c r="F40" s="59"/>
      <c r="G40" s="59"/>
      <c r="H40" s="59"/>
      <c r="I40" s="59"/>
      <c r="J40" s="44"/>
      <c r="K40" s="59"/>
      <c r="L40" s="53"/>
    </row>
    <row r="41" spans="1:12" x14ac:dyDescent="0.25">
      <c r="A41" s="124"/>
      <c r="B41" s="59"/>
      <c r="C41" s="59"/>
      <c r="D41" s="44"/>
      <c r="E41" s="118"/>
      <c r="F41" s="59"/>
      <c r="G41" s="59"/>
      <c r="H41" s="59"/>
      <c r="I41" s="59"/>
      <c r="J41" s="44"/>
      <c r="K41" s="59"/>
      <c r="L41" s="53"/>
    </row>
    <row r="42" spans="1:12" x14ac:dyDescent="0.25">
      <c r="A42" s="124"/>
      <c r="B42" s="59"/>
      <c r="C42" s="59"/>
      <c r="D42" s="44"/>
      <c r="E42" s="118"/>
      <c r="F42" s="59"/>
      <c r="G42" s="59"/>
      <c r="H42" s="59"/>
      <c r="I42" s="59"/>
      <c r="J42" s="44"/>
      <c r="K42" s="59"/>
      <c r="L42" s="53"/>
    </row>
    <row r="43" spans="1:12" x14ac:dyDescent="0.25">
      <c r="A43" s="124"/>
      <c r="B43" s="59"/>
      <c r="C43" s="59"/>
      <c r="D43" s="44"/>
      <c r="E43" s="118"/>
      <c r="F43" s="59"/>
      <c r="G43" s="59"/>
      <c r="H43" s="59"/>
      <c r="I43" s="59"/>
      <c r="J43" s="44"/>
      <c r="K43" s="59"/>
      <c r="L43" s="53"/>
    </row>
    <row r="44" spans="1:12" x14ac:dyDescent="0.25">
      <c r="A44" s="124"/>
      <c r="B44" s="59"/>
      <c r="C44" s="59"/>
      <c r="D44" s="44"/>
      <c r="E44" s="118"/>
      <c r="F44" s="59"/>
      <c r="G44" s="59"/>
      <c r="H44" s="59"/>
      <c r="I44" s="59"/>
      <c r="J44" s="44"/>
      <c r="K44" s="59"/>
      <c r="L44" s="53"/>
    </row>
    <row r="45" spans="1:12" x14ac:dyDescent="0.25">
      <c r="A45" s="124"/>
      <c r="B45" s="59"/>
      <c r="C45" s="59"/>
      <c r="D45" s="44"/>
      <c r="E45" s="118"/>
      <c r="F45" s="59"/>
      <c r="G45" s="59"/>
      <c r="H45" s="59"/>
      <c r="I45" s="59"/>
      <c r="J45" s="44"/>
      <c r="K45" s="59"/>
      <c r="L45" s="53"/>
    </row>
    <row r="46" spans="1:12" x14ac:dyDescent="0.25">
      <c r="A46" s="124"/>
      <c r="B46" s="59"/>
      <c r="C46" s="59"/>
      <c r="D46" s="44"/>
      <c r="E46" s="118"/>
      <c r="F46" s="59"/>
      <c r="G46" s="59"/>
      <c r="H46" s="59"/>
      <c r="I46" s="59"/>
      <c r="J46" s="44"/>
      <c r="K46" s="59"/>
      <c r="L46" s="53"/>
    </row>
    <row r="47" spans="1:12" x14ac:dyDescent="0.25">
      <c r="A47" s="124"/>
      <c r="B47" s="59"/>
      <c r="C47" s="59"/>
      <c r="D47" s="44"/>
      <c r="E47" s="118"/>
      <c r="F47" s="59"/>
      <c r="G47" s="59"/>
      <c r="H47" s="59"/>
      <c r="I47" s="59"/>
      <c r="J47" s="44"/>
      <c r="K47" s="59"/>
      <c r="L47" s="53"/>
    </row>
    <row r="48" spans="1:12" x14ac:dyDescent="0.25">
      <c r="A48" s="124"/>
      <c r="B48" s="59"/>
      <c r="C48" s="59"/>
      <c r="D48" s="44"/>
      <c r="E48" s="118"/>
      <c r="F48" s="59"/>
      <c r="G48" s="59"/>
      <c r="H48" s="59"/>
      <c r="I48" s="59"/>
      <c r="J48" s="44"/>
      <c r="K48" s="59"/>
      <c r="L48" s="53"/>
    </row>
  </sheetData>
  <mergeCells count="7">
    <mergeCell ref="A8:B8"/>
    <mergeCell ref="A3:B3"/>
    <mergeCell ref="A4:B4"/>
    <mergeCell ref="E4:K7"/>
    <mergeCell ref="A5:B5"/>
    <mergeCell ref="A6:B6"/>
    <mergeCell ref="A7:B7"/>
  </mergeCells>
  <pageMargins left="0.7" right="0.7" top="0.75" bottom="0.75" header="0.3" footer="0.3"/>
  <pageSetup scale="61"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1</vt:i4>
      </vt:variant>
    </vt:vector>
  </HeadingPairs>
  <TitlesOfParts>
    <vt:vector size="4" baseType="lpstr">
      <vt:lpstr>Crossway</vt:lpstr>
      <vt:lpstr>HarperCollins</vt:lpstr>
      <vt:lpstr>Tyndale</vt:lpstr>
      <vt:lpstr>HarperCollins!Print_Area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Andrea Stock</cp:lastModifiedBy>
  <cp:lastPrinted>2020-09-11T15:10:34Z</cp:lastPrinted>
  <dcterms:created xsi:type="dcterms:W3CDTF">2020-09-09T18:26:22Z</dcterms:created>
  <dcterms:modified xsi:type="dcterms:W3CDTF">2020-09-11T15:11:17Z</dcterms:modified>
</cp:coreProperties>
</file>