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0\20-10 Christmas Catalog\POs\"/>
    </mc:Choice>
  </mc:AlternateContent>
  <xr:revisionPtr revIDLastSave="0" documentId="13_ncr:1_{2A745EDE-2ACF-4265-BA12-822ABDB26365}" xr6:coauthVersionLast="45" xr6:coauthVersionMax="45" xr10:uidLastSave="{00000000-0000-0000-0000-000000000000}"/>
  <bookViews>
    <workbookView xWindow="-120" yWindow="-120" windowWidth="25440" windowHeight="15390" firstSheet="24" activeTab="29" xr2:uid="{00000000-000D-0000-FFFF-FFFF00000000}"/>
  </bookViews>
  <sheets>
    <sheet name="AMG" sheetId="55" r:id="rId1"/>
    <sheet name="B&amp;H" sheetId="2" r:id="rId2"/>
    <sheet name="Baker" sheetId="4" r:id="rId3"/>
    <sheet name="Barbour" sheetId="5" r:id="rId4"/>
    <sheet name="BroadStreet" sheetId="44" r:id="rId5"/>
    <sheet name="CA-Abbey Gift" sheetId="45" r:id="rId6"/>
    <sheet name="Cactus Game" sheetId="57" r:id="rId7"/>
    <sheet name="Capitol" sheetId="9" r:id="rId8"/>
    <sheet name="Carpenter's Son" sheetId="58" r:id="rId9"/>
    <sheet name="Carson" sheetId="11" r:id="rId10"/>
    <sheet name="Charisma" sheetId="46" r:id="rId11"/>
    <sheet name="Christian Art Gifts" sheetId="47" r:id="rId12"/>
    <sheet name="Creative Brands" sheetId="13" r:id="rId13"/>
    <sheet name="David C Cook" sheetId="59" r:id="rId14"/>
    <sheet name="DaySpring" sheetId="38" r:id="rId15"/>
    <sheet name="Destiny Image" sheetId="48" r:id="rId16"/>
    <sheet name="FaithWords" sheetId="49" r:id="rId17"/>
    <sheet name="G. T. Luscombe" sheetId="60" r:id="rId18"/>
    <sheet name="Group" sheetId="61" r:id="rId19"/>
    <sheet name="HarperCollins" sheetId="56" r:id="rId20"/>
    <sheet name="Harvest House" sheetId="69" r:id="rId21"/>
    <sheet name="InterVarsity Press" sheetId="40" r:id="rId22"/>
    <sheet name="Judson" sheetId="62" r:id="rId23"/>
    <sheet name="Kerusso" sheetId="51" r:id="rId24"/>
    <sheet name="Kregel" sheetId="41" r:id="rId25"/>
    <sheet name="Moody" sheetId="63" r:id="rId26"/>
    <sheet name="Our Daily Bread" sheetId="52" r:id="rId27"/>
    <sheet name="P. Graham Dunn" sheetId="29" r:id="rId28"/>
    <sheet name="PGD Praise Kit" sheetId="67" r:id="rId29"/>
    <sheet name="Provident" sheetId="53" r:id="rId30"/>
    <sheet name="Swanson" sheetId="64" r:id="rId31"/>
    <sheet name="Tyndale" sheetId="68" r:id="rId32"/>
    <sheet name="VOM BOOKS" sheetId="66" r:id="rId33"/>
  </sheets>
  <externalReferences>
    <externalReference r:id="rId34"/>
  </externalReferences>
  <definedNames>
    <definedName name="__________________________________key2" localSheetId="19" hidden="1">#REF!</definedName>
    <definedName name="__________________________________key2" hidden="1">#REF!</definedName>
    <definedName name="_________________________________key2" localSheetId="19" hidden="1">#REF!</definedName>
    <definedName name="_________________________________key2" hidden="1">#REF!</definedName>
    <definedName name="_________________________________key3" localSheetId="19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31" hidden="1">Tyndale!$A$12:$M$91</definedName>
    <definedName name="_Key1" localSheetId="19" hidden="1">#REF!</definedName>
    <definedName name="_Key1" hidden="1">#REF!</definedName>
    <definedName name="_Key2" localSheetId="19" hidden="1">#REF!</definedName>
    <definedName name="_Key2" hidden="1">#REF!</definedName>
    <definedName name="_key3" localSheetId="19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localSheetId="19" hidden="1">#REF!</definedName>
    <definedName name="_Sort" hidden="1">#REF!</definedName>
    <definedName name="advent" localSheetId="19">#REF!</definedName>
    <definedName name="advent">#REF!</definedName>
    <definedName name="fff" localSheetId="19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17">'G. T. Luscombe'!$A$1:$K$47</definedName>
    <definedName name="_xlnm.Print_Area" localSheetId="19">HarperCollins!$A$1:$G$111</definedName>
    <definedName name="_xlnm.Print_Area" localSheetId="31">Tyndale!$A$1:$L$103</definedName>
    <definedName name="_xlnm.Print_Titles" localSheetId="1">'B&amp;H'!$1:$29</definedName>
    <definedName name="_xlnm.Print_Titles" localSheetId="11">'Christian Art Gifts'!$1:$19</definedName>
    <definedName name="_xlnm.Print_Titles" localSheetId="17">'G. T. Luscombe'!$1:$20</definedName>
    <definedName name="_xlnm.Print_Titles" localSheetId="19">HarperCollins!$1:$12</definedName>
    <definedName name="_xlnm.Print_Titles" localSheetId="23">Kerusso!$1:$20</definedName>
    <definedName name="_xlnm.Print_Titles" localSheetId="27">'P. Graham Dunn'!$1:$25</definedName>
    <definedName name="_xlnm.Print_Titles" localSheetId="31">Tyndale!$1:$12</definedName>
    <definedName name="query" localSheetId="19">#REF!</definedName>
    <definedName name="query">#REF!</definedName>
    <definedName name="sales" localSheetId="19">#REF!</definedName>
    <definedName name="sales">#REF!</definedName>
    <definedName name="series" localSheetId="19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localSheetId="19" hidden="1">{#N/A,#N/A,TRUE,"YS YTD Net Sales"}</definedName>
    <definedName name="wrn.YS._.YTD._.Net._.Sales." hidden="1">{#N/A,#N/A,TRUE,"YS YTD Net Sales"}</definedName>
    <definedName name="wrn.YS._.YTD._.Pack._.Sales." localSheetId="19" hidden="1">{#N/A,#N/A,TRUE,"YS Pack Sales"}</definedName>
    <definedName name="wrn.YS._.YTD._.Pack._.Sales." hidden="1">{#N/A,#N/A,TRUE,"YS Pack Sales"}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67" l="1"/>
  <c r="H8" i="67"/>
  <c r="H7" i="67"/>
  <c r="H6" i="67"/>
  <c r="H5" i="67"/>
  <c r="H4" i="67"/>
  <c r="H3" i="67"/>
  <c r="H2" i="67"/>
  <c r="H10" i="67" s="1"/>
  <c r="H11" i="67" l="1"/>
  <c r="H12" i="67" s="1"/>
  <c r="C110" i="56" l="1"/>
  <c r="A109" i="56"/>
  <c r="A108" i="56"/>
  <c r="A107" i="56"/>
  <c r="A106" i="56"/>
  <c r="K104" i="56"/>
  <c r="J104" i="56"/>
  <c r="I104" i="56"/>
  <c r="K103" i="56"/>
  <c r="J103" i="56"/>
  <c r="I103" i="56"/>
  <c r="K102" i="56"/>
  <c r="J102" i="56"/>
  <c r="I102" i="56"/>
  <c r="K101" i="56"/>
  <c r="J101" i="56"/>
  <c r="I101" i="56"/>
  <c r="K100" i="56"/>
  <c r="J100" i="56"/>
  <c r="I100" i="56"/>
  <c r="K99" i="56"/>
  <c r="J99" i="56"/>
  <c r="I99" i="56"/>
  <c r="K98" i="56"/>
  <c r="J98" i="56"/>
  <c r="I98" i="56"/>
  <c r="K97" i="56"/>
  <c r="J97" i="56"/>
  <c r="I97" i="56"/>
  <c r="K96" i="56"/>
  <c r="J96" i="56"/>
  <c r="I96" i="56"/>
  <c r="K95" i="56"/>
  <c r="J95" i="56"/>
  <c r="I95" i="56"/>
  <c r="K94" i="56"/>
  <c r="J94" i="56"/>
  <c r="I94" i="56"/>
  <c r="K93" i="56"/>
  <c r="J93" i="56"/>
  <c r="I93" i="56"/>
  <c r="K92" i="56"/>
  <c r="J92" i="56"/>
  <c r="I92" i="56"/>
  <c r="K91" i="56"/>
  <c r="J91" i="56"/>
  <c r="I91" i="56"/>
  <c r="K90" i="56"/>
  <c r="J90" i="56"/>
  <c r="I90" i="56"/>
  <c r="K89" i="56"/>
  <c r="J89" i="56"/>
  <c r="I89" i="56"/>
  <c r="K88" i="56"/>
  <c r="J88" i="56"/>
  <c r="I88" i="56"/>
  <c r="K87" i="56"/>
  <c r="J87" i="56"/>
  <c r="I87" i="56"/>
  <c r="K86" i="56"/>
  <c r="J86" i="56"/>
  <c r="I86" i="56"/>
  <c r="K85" i="56"/>
  <c r="J85" i="56"/>
  <c r="I85" i="56"/>
  <c r="K84" i="56"/>
  <c r="J84" i="56"/>
  <c r="I84" i="56"/>
  <c r="K83" i="56"/>
  <c r="J83" i="56"/>
  <c r="I83" i="56"/>
  <c r="K82" i="56"/>
  <c r="J82" i="56"/>
  <c r="I82" i="56"/>
  <c r="K81" i="56"/>
  <c r="J81" i="56"/>
  <c r="I81" i="56"/>
  <c r="K80" i="56"/>
  <c r="J80" i="56"/>
  <c r="I80" i="56"/>
  <c r="K79" i="56"/>
  <c r="J79" i="56"/>
  <c r="I79" i="56"/>
  <c r="K78" i="56"/>
  <c r="J78" i="56"/>
  <c r="I78" i="56"/>
  <c r="K77" i="56"/>
  <c r="J77" i="56"/>
  <c r="I77" i="56"/>
  <c r="K76" i="56"/>
  <c r="J76" i="56"/>
  <c r="I76" i="56"/>
  <c r="K75" i="56"/>
  <c r="J75" i="56"/>
  <c r="I75" i="56"/>
  <c r="K74" i="56"/>
  <c r="J74" i="56"/>
  <c r="I74" i="56"/>
  <c r="K73" i="56"/>
  <c r="J73" i="56"/>
  <c r="I73" i="56"/>
  <c r="K72" i="56"/>
  <c r="J72" i="56"/>
  <c r="I72" i="56"/>
  <c r="K71" i="56"/>
  <c r="J71" i="56"/>
  <c r="I71" i="56"/>
  <c r="K70" i="56"/>
  <c r="J70" i="56"/>
  <c r="I70" i="56"/>
  <c r="K69" i="56"/>
  <c r="J69" i="56"/>
  <c r="I69" i="56"/>
  <c r="K68" i="56"/>
  <c r="J68" i="56"/>
  <c r="I68" i="56"/>
  <c r="K67" i="56"/>
  <c r="J67" i="56"/>
  <c r="I67" i="56"/>
  <c r="K66" i="56"/>
  <c r="J66" i="56"/>
  <c r="I66" i="56"/>
  <c r="K65" i="56"/>
  <c r="J65" i="56"/>
  <c r="I65" i="56"/>
  <c r="K64" i="56"/>
  <c r="J64" i="56"/>
  <c r="I64" i="56"/>
  <c r="K63" i="56"/>
  <c r="J63" i="56"/>
  <c r="I63" i="56"/>
  <c r="K62" i="56"/>
  <c r="J62" i="56"/>
  <c r="I62" i="56"/>
  <c r="K61" i="56"/>
  <c r="J61" i="56"/>
  <c r="I61" i="56"/>
  <c r="K60" i="56"/>
  <c r="J60" i="56"/>
  <c r="I60" i="56"/>
  <c r="K59" i="56"/>
  <c r="J59" i="56"/>
  <c r="I59" i="56"/>
  <c r="K58" i="56"/>
  <c r="J58" i="56"/>
  <c r="I58" i="56"/>
  <c r="K57" i="56"/>
  <c r="J57" i="56"/>
  <c r="I57" i="56"/>
  <c r="K56" i="56"/>
  <c r="J56" i="56"/>
  <c r="I56" i="56"/>
  <c r="K55" i="56"/>
  <c r="J55" i="56"/>
  <c r="I55" i="56"/>
  <c r="K54" i="56"/>
  <c r="J54" i="56"/>
  <c r="I54" i="56"/>
  <c r="K53" i="56"/>
  <c r="J53" i="56"/>
  <c r="I53" i="56"/>
  <c r="K52" i="56"/>
  <c r="J52" i="56"/>
  <c r="I52" i="56"/>
  <c r="K51" i="56"/>
  <c r="J51" i="56"/>
  <c r="I51" i="56"/>
  <c r="K50" i="56"/>
  <c r="J50" i="56"/>
  <c r="I50" i="56"/>
  <c r="K49" i="56"/>
  <c r="J49" i="56"/>
  <c r="I49" i="56"/>
  <c r="K48" i="56"/>
  <c r="J48" i="56"/>
  <c r="I48" i="56"/>
  <c r="K47" i="56"/>
  <c r="J47" i="56"/>
  <c r="I47" i="56"/>
  <c r="K46" i="56"/>
  <c r="J46" i="56"/>
  <c r="I46" i="56"/>
  <c r="K45" i="56"/>
  <c r="J45" i="56"/>
  <c r="I45" i="56"/>
  <c r="K44" i="56"/>
  <c r="J44" i="56"/>
  <c r="I44" i="56"/>
  <c r="K43" i="56"/>
  <c r="J43" i="56"/>
  <c r="I43" i="56"/>
  <c r="K42" i="56"/>
  <c r="J42" i="56"/>
  <c r="I42" i="56"/>
  <c r="K41" i="56"/>
  <c r="J41" i="56"/>
  <c r="I41" i="56"/>
  <c r="K40" i="56"/>
  <c r="J40" i="56"/>
  <c r="I40" i="56"/>
  <c r="K39" i="56"/>
  <c r="J39" i="56"/>
  <c r="I39" i="56"/>
  <c r="K38" i="56"/>
  <c r="J38" i="56"/>
  <c r="I38" i="56"/>
  <c r="K37" i="56"/>
  <c r="J37" i="56"/>
  <c r="I37" i="56"/>
  <c r="K36" i="56"/>
  <c r="J36" i="56"/>
  <c r="I36" i="56"/>
  <c r="K35" i="56"/>
  <c r="J35" i="56"/>
  <c r="I35" i="56"/>
  <c r="K34" i="56"/>
  <c r="J34" i="56"/>
  <c r="I34" i="56"/>
  <c r="K33" i="56"/>
  <c r="J33" i="56"/>
  <c r="I33" i="56"/>
  <c r="K32" i="56"/>
  <c r="J32" i="56"/>
  <c r="I32" i="56"/>
  <c r="K31" i="56"/>
  <c r="J31" i="56"/>
  <c r="I31" i="56"/>
  <c r="K30" i="56"/>
  <c r="J30" i="56"/>
  <c r="I30" i="56"/>
  <c r="K29" i="56"/>
  <c r="J29" i="56"/>
  <c r="I29" i="56"/>
  <c r="K28" i="56"/>
  <c r="J28" i="56"/>
  <c r="I28" i="56"/>
  <c r="K27" i="56"/>
  <c r="J27" i="56"/>
  <c r="I27" i="56"/>
  <c r="K26" i="56"/>
  <c r="J26" i="56"/>
  <c r="I26" i="56"/>
  <c r="K25" i="56"/>
  <c r="J25" i="56"/>
  <c r="I25" i="56"/>
  <c r="K24" i="56"/>
  <c r="J24" i="56"/>
  <c r="I24" i="56"/>
  <c r="K23" i="56"/>
  <c r="J23" i="56"/>
  <c r="I23" i="56"/>
  <c r="K22" i="56"/>
  <c r="J22" i="56"/>
  <c r="I22" i="56"/>
  <c r="K21" i="56"/>
  <c r="J21" i="56"/>
  <c r="I21" i="56"/>
  <c r="K20" i="56"/>
  <c r="J20" i="56"/>
  <c r="I20" i="56"/>
  <c r="K19" i="56"/>
  <c r="J19" i="56"/>
  <c r="I19" i="56"/>
  <c r="K18" i="56"/>
  <c r="J18" i="56"/>
  <c r="I18" i="56"/>
  <c r="K17" i="56"/>
  <c r="J17" i="56"/>
  <c r="I17" i="56"/>
  <c r="K16" i="56"/>
  <c r="J16" i="56"/>
  <c r="I16" i="56"/>
  <c r="K15" i="56"/>
  <c r="J15" i="56"/>
  <c r="I15" i="56"/>
  <c r="K14" i="56"/>
  <c r="J14" i="56"/>
  <c r="I14" i="56"/>
  <c r="K13" i="56"/>
  <c r="C111" i="56" s="1"/>
  <c r="J13" i="56"/>
  <c r="I13" i="56"/>
  <c r="I111" i="56" s="1"/>
  <c r="E8" i="56"/>
  <c r="E7" i="56"/>
  <c r="C7" i="56"/>
  <c r="E6" i="56"/>
  <c r="C6" i="56"/>
  <c r="C5" i="56"/>
  <c r="E3" i="56"/>
  <c r="C3" i="56"/>
</calcChain>
</file>

<file path=xl/sharedStrings.xml><?xml version="1.0" encoding="utf-8"?>
<sst xmlns="http://schemas.openxmlformats.org/spreadsheetml/2006/main" count="1736" uniqueCount="877">
  <si>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</si>
  <si>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</si>
  <si>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</si>
  <si>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</si>
  <si>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</si>
  <si>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</si>
  <si>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</si>
  <si>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</si>
  <si>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</si>
  <si>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</si>
  <si>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r>
      <rPr>
        <sz val="9"/>
        <color rgb="FF404040"/>
        <rFont val="Arial"/>
        <family val="2"/>
      </rPr>
      <t>SC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</si>
  <si>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</si>
  <si>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CD</t>
    </r>
  </si>
  <si>
    <t>1 Lifeway Plaza
Nashville, TN 37234
Ph: 800-251-3225/ Fax: 800-296-4036</t>
  </si>
  <si>
    <t>6030 East Fulton Road
Ada, MI 49301 
Ph: (800) 877-2665 Fax: (800) 398-3111</t>
  </si>
  <si>
    <t>1810 Barbour Drive
Uhrichsville, OH 44683
Ph: 800-852-8010/ Fax: 800-220-5948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</si>
  <si>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</si>
  <si>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 xml:space="preserve">      850 Wade Hampton Blvd. Building A, Suite 100 
Greenville, SC 29609
Phone (Genesis Marketing): 800-627-2651 
Fax (Genesis Marketing): 800-849-4363 
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</si>
  <si>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</si>
  <si>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</si>
  <si>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</si>
  <si>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</si>
  <si>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</si>
  <si>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</si>
  <si>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</si>
  <si>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</si>
  <si>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</si>
  <si>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</si>
  <si>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</si>
  <si>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Dating:</t>
  </si>
  <si>
    <t xml:space="preserve">Promotional orders submitted by the due date listed above are eligible for 90 days' dating; orders of 30 units or more receive free freight </t>
  </si>
  <si>
    <t>Qty</t>
  </si>
  <si>
    <t>ISBN</t>
  </si>
  <si>
    <t>Title</t>
  </si>
  <si>
    <t>Sale Notes</t>
  </si>
  <si>
    <t>Discount</t>
  </si>
  <si>
    <t>Margin</t>
  </si>
  <si>
    <t>Net</t>
  </si>
  <si>
    <t>Net Sum</t>
  </si>
  <si>
    <t>Sale Stickers</t>
  </si>
  <si>
    <t>Sale Stickers 40% Off Sheet of 14</t>
  </si>
  <si>
    <t>Sale Stickers 30% Off Sheet of 14</t>
  </si>
  <si>
    <t>Total Units:</t>
  </si>
  <si>
    <t>Avg. Mar</t>
  </si>
  <si>
    <t>Total Net:</t>
  </si>
  <si>
    <t>630 Henry Street
Dalton, OH  44618
Ph: 800 828-5260/  FAX: 330 828-2108</t>
  </si>
  <si>
    <t>Author</t>
  </si>
  <si>
    <t xml:space="preserve"> </t>
  </si>
  <si>
    <t>9780310264040</t>
  </si>
  <si>
    <t>9780310270089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</si>
  <si>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</si>
  <si>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Account #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</si>
  <si>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</si>
  <si>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Store Name</t>
  </si>
  <si>
    <t>Buyer</t>
  </si>
  <si>
    <t>City, State</t>
  </si>
  <si>
    <t>PO #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</si>
  <si>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</si>
  <si>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</si>
  <si>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QTY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</si>
  <si>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</si>
  <si>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</si>
  <si>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</si>
  <si>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</si>
  <si>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</si>
  <si>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</si>
  <si>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</si>
  <si>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</si>
  <si>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>Tyndale</t>
  </si>
  <si>
    <t>LeatherLike</t>
  </si>
  <si>
    <t>30% off</t>
  </si>
  <si>
    <t>Genuine Leather</t>
  </si>
  <si>
    <t>20% off</t>
  </si>
  <si>
    <t>Softcover</t>
  </si>
  <si>
    <t>20% off    (Sheet w/ 8 stickers)</t>
  </si>
  <si>
    <t>21156 Arkansas 16
Siloam Springs, AR 72761
Ph: 800-944-8000  FAX: 800-944-3440</t>
  </si>
  <si>
    <t>Price</t>
  </si>
  <si>
    <t>Sale Price</t>
  </si>
  <si>
    <t>25% off</t>
  </si>
  <si>
    <t>40% off</t>
  </si>
  <si>
    <t>9781400217342</t>
  </si>
  <si>
    <t>You Are Never Alone</t>
  </si>
  <si>
    <t>9780310208556</t>
  </si>
  <si>
    <t>Sale Stickers $9.97 Sheet of 14</t>
  </si>
  <si>
    <t>9781404134119</t>
  </si>
  <si>
    <t>PRICE STICKER $5.00</t>
  </si>
  <si>
    <t xml:space="preserve">430 Plaza Dr
Westmont, IL 60559 
Ph: 800-843-9487
Fax: 630-734-4350 </t>
  </si>
  <si>
    <t xml:space="preserve">2450 Oak Industrial Dr. NE
Grand Rapids, MI 49505-6020 
Ph: 800-733-2607/ Fax: 616-451-9330 </t>
  </si>
  <si>
    <t>Hardcover</t>
  </si>
  <si>
    <t>Non-Fiction</t>
  </si>
  <si>
    <r>
      <rPr>
        <sz val="9"/>
        <color rgb="FF404040"/>
        <rFont val="Arial"/>
        <family val="2"/>
      </rPr>
      <t>CSB Holy Land Illustrated Bible British Tan LT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</si>
  <si>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</si>
  <si>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CSB Holy Land Illustrated Bible LL Ginger</t>
    </r>
  </si>
  <si>
    <r>
      <rPr>
        <sz val="9"/>
        <color rgb="FF404040"/>
        <rFont val="Arial"/>
        <family val="2"/>
      </rPr>
      <t>CSB Holy Land Illustrated Bible HC</t>
    </r>
  </si>
  <si>
    <t>Please contact your Noble rep for ordering</t>
  </si>
  <si>
    <t>25 Manton Ave
Providence, RI 02909
Ph: 800-493-4438 Fax:  800-472-6435</t>
  </si>
  <si>
    <r>
      <rPr>
        <sz val="9"/>
        <color rgb="FF404040"/>
        <rFont val="Arial"/>
        <family val="2"/>
      </rPr>
      <t>SOZO Playlists: Top Christian Hits Volume 2</t>
    </r>
  </si>
  <si>
    <r>
      <rPr>
        <sz val="9"/>
        <color rgb="FF404040"/>
        <rFont val="Arial"/>
        <family val="2"/>
      </rPr>
      <t>Various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</si>
  <si>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</si>
  <si>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Jonathan Cahn</t>
    </r>
  </si>
  <si>
    <t>600 Rinehart Road
Lake Mary, FL 32746
Ph: 407-333-0600 Fax: 407-333-7100</t>
  </si>
  <si>
    <r>
      <rPr>
        <sz val="9"/>
        <color rgb="FF404040"/>
        <rFont val="Arial"/>
        <family val="2"/>
      </rPr>
      <t>The Harbinger II: The Return</t>
    </r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</si>
  <si>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</si>
  <si>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r>
      <rPr>
        <sz val="9"/>
        <color rgb="FF404040"/>
        <rFont val="Arial"/>
        <family val="2"/>
      </rPr>
      <t>Mornings And Evenings In His Presence</t>
    </r>
  </si>
  <si>
    <r>
      <rPr>
        <sz val="9"/>
        <color rgb="FF404040"/>
        <rFont val="Arial"/>
        <family val="2"/>
      </rPr>
      <t>Bill &amp; Beni Johnson</t>
    </r>
  </si>
  <si>
    <t>C/O Nori Media Group
PO Box 310
Shippensburg, PA  17257 
Ph: 800 888-4126 / FAX: 800 830-5688</t>
  </si>
  <si>
    <t>6100 Tower Circle Suite 210
Franklin, TN 37067
Phone: 800-759-0190 Fax: 800-286-9471 
order.desk@hbgusa.com — to place orders via email
Customer.Service@hbgusa.com — to follow up on orders or other questions via email</t>
  </si>
  <si>
    <r>
      <rPr>
        <sz val="9"/>
        <color rgb="FF404040"/>
        <rFont val="Arial"/>
        <family val="2"/>
      </rPr>
      <t>Joyce Meyer</t>
    </r>
  </si>
  <si>
    <t>Because of Bethlehem</t>
  </si>
  <si>
    <t>9780785231349</t>
  </si>
  <si>
    <t>NIV Study Bible, Fully Revised Edition, Leathersoft, Teal/Gray, Red Letter, Comfort Print</t>
  </si>
  <si>
    <t>9780310449034</t>
  </si>
  <si>
    <t>NIV Study Bible, Fully Revised Edition, Leathersoft, Navy/Tan, Red Letter, Comfort Print</t>
  </si>
  <si>
    <t>9780310448990</t>
  </si>
  <si>
    <t>How to Get a Mommy to Sleep</t>
  </si>
  <si>
    <t>9781400214617</t>
  </si>
  <si>
    <t>How to Get a Daddy to Sleep</t>
  </si>
  <si>
    <t>9781400214624</t>
  </si>
  <si>
    <t xml:space="preserve">402 Highway 62 Spur
Berryville , AR 72616
Ph: 800-424-0943 
Fax: 870-423-3568 </t>
  </si>
  <si>
    <r>
      <rPr>
        <sz val="9"/>
        <color rgb="FF404040"/>
        <rFont val="Arial"/>
        <family val="2"/>
      </rPr>
      <t>Elizabeth George</t>
    </r>
  </si>
  <si>
    <r>
      <rPr>
        <sz val="9"/>
        <color rgb="FF404040"/>
        <rFont val="Arial"/>
        <family val="2"/>
      </rPr>
      <t>Crystal Bowman, Teri McKinley</t>
    </r>
  </si>
  <si>
    <r>
      <rPr>
        <sz val="9"/>
        <color rgb="FF404040"/>
        <rFont val="Arial"/>
        <family val="2"/>
      </rPr>
      <t>Our Daily Bread For Kids</t>
    </r>
  </si>
  <si>
    <r>
      <rPr>
        <sz val="9"/>
        <color rgb="FF404040"/>
        <rFont val="Arial"/>
        <family val="2"/>
      </rPr>
      <t>Oswald Chambers</t>
    </r>
  </si>
  <si>
    <r>
      <rPr>
        <sz val="9"/>
        <color rgb="FF404040"/>
        <rFont val="Arial"/>
        <family val="2"/>
      </rPr>
      <t>My Utmost For His Highest - Updated Edition</t>
    </r>
  </si>
  <si>
    <r>
      <rPr>
        <sz val="9"/>
        <color rgb="FF404040"/>
        <rFont val="Arial"/>
        <family val="2"/>
      </rPr>
      <t>Stand Strong</t>
    </r>
  </si>
  <si>
    <r>
      <rPr>
        <sz val="9"/>
        <color rgb="FF404040"/>
        <rFont val="Arial"/>
        <family val="2"/>
      </rPr>
      <t>God Hears Her</t>
    </r>
  </si>
  <si>
    <t>PO Box 3566
Grand Rapids, MI  49501
To oder, contact: Cathy Hupka
Phone: 800-613-2035 | Fax: 616-974-2224 cathyhupka@hotmail.com</t>
  </si>
  <si>
    <r>
      <rPr>
        <sz val="9"/>
        <color rgb="FF404040"/>
        <rFont val="Arial"/>
        <family val="2"/>
      </rPr>
      <t>Our Daily Bread For Teens</t>
    </r>
  </si>
  <si>
    <t>741 Cool Springs Blvd
Franklin TN 37067
PLACE ORDERS WITH ANCHOR
Anchor Ph: 800-444-4484</t>
  </si>
  <si>
    <t>Reorders must also be placed through a Tyndale Sales or Customer Service representative.</t>
  </si>
  <si>
    <r>
      <t>Stores who take the 50+ assorted unit initial order on the</t>
    </r>
    <r>
      <rPr>
        <b/>
        <i/>
        <sz val="11"/>
        <color theme="1"/>
        <rFont val="Calibri"/>
        <family val="2"/>
        <scheme val="minor"/>
      </rPr>
      <t xml:space="preserve"> Thinline Reference, Filament Enabled Bibles</t>
    </r>
    <r>
      <rPr>
        <b/>
        <sz val="11"/>
        <color theme="1"/>
        <rFont val="Calibri"/>
        <family val="2"/>
        <scheme val="minor"/>
      </rPr>
      <t xml:space="preserve"> can continue to receive a 60% discount on reorders of 6+ assorted units through the end of December 2020.  </t>
    </r>
  </si>
  <si>
    <t>Tiered New Release Discount</t>
  </si>
  <si>
    <t>KJV LP Thinline Reference Bible, Filament Enabled Edition GL Brown IDX</t>
  </si>
  <si>
    <t>KJV LP Thinline Reference Bible, Filament Enabled Edition GL Black IDX</t>
  </si>
  <si>
    <t>KJV LP Thinline Reference Bible, Filament Enabled Edition GL Brown</t>
  </si>
  <si>
    <t>KJV LP Thinline Reference Bible, Filament Enabled Edition GL Black</t>
  </si>
  <si>
    <t>KJV LP Thinline Reference Bible, Filament Enabled Edition LL Floral Frame Purple IDX</t>
  </si>
  <si>
    <t>KJV LP Thinline Reference Bible, Filament Enabled Edition LL Ornate Burgundy IDX</t>
  </si>
  <si>
    <t>KJV LP Thinline Reference Bible, Filament Enabled Edition LL Brown/Mahogany IDX</t>
  </si>
  <si>
    <t>KJV LP Thinline Reference Bible, Filament Enabled Edition LL Black/Onyx IDX</t>
  </si>
  <si>
    <t>KJV LP Thinline Reference Bible, Filament Enabled Edition LL Brown/Mahogany</t>
  </si>
  <si>
    <t>NLT LP Thinline Reference Bible, Filament Enabled Edition GL Navy Blue IDX</t>
  </si>
  <si>
    <t>NLT LP Thinline Reference Bible, Filament Enabled Edition GL Black IDX</t>
  </si>
  <si>
    <t>NLT LP Thinline Reference Bible, Filament Enabled Edition GL Navy Blue</t>
  </si>
  <si>
    <t>NLT LP Thinline Reference Bible, Filament Enabled Edition GL Black</t>
  </si>
  <si>
    <t>NLT LP Thinline Reference Bible, Filament Enabled Edition LL Floral Leaf Teal IDX</t>
  </si>
  <si>
    <t>NLT LP Thinline Reference Bible, Filament Enabled Edition LL Cross Grip Black IDX</t>
  </si>
  <si>
    <t>NLT LP Thinline Reference Bible, Filament Enabled Edition LL Aurora Cranberry IDX</t>
  </si>
  <si>
    <t>NLT LP Thinline Reference Bible, Filament Enabled Edition LL Rustic Brown IDX</t>
  </si>
  <si>
    <t>NLT LP Thinline Reference Bible, Filament Enabled Edition LL Rustic Brown</t>
  </si>
  <si>
    <t>NLT Thinline Reference Bible, Filament Enabled Edition GL Navy Blue IDX</t>
  </si>
  <si>
    <t>NLT Thinline Reference Bible, Filament Enabled Edition GL Black IDX</t>
  </si>
  <si>
    <t>NLT Thinline Reference Bible, Filament Enabled Edition GL Navy Blue</t>
  </si>
  <si>
    <t>NLT Thinline Reference Bible, Filament Enabled Edition GL Black</t>
  </si>
  <si>
    <t>NLT Thinline Reference Bible, Filament Enabled Edition LL Brushed Pink IDX</t>
  </si>
  <si>
    <t>NLT Thinline Reference Bible, Filament Enabled Edition LL Earthen Teal Blue IDX</t>
  </si>
  <si>
    <t>NLT Thinline Reference Bible, Filament Enabled Edition LL Aurora Cranberry IDX</t>
  </si>
  <si>
    <t>NLT Thinline Reference Bible, Filament Enabled Edition LL Rustic Brown IDX</t>
  </si>
  <si>
    <t>NLT Thinline Reference Bible, Filament Enabled Edition LL Aurora Cranberry</t>
  </si>
  <si>
    <t>Thinline Reference Holy Bible, Filament Enabled Edition, NLT Rustic Brown LTHRL</t>
  </si>
  <si>
    <t>Thinline Reference Holy Bible, Filament Enabled Edition, Large Print NLT Floral Leaf Teal LTHRL</t>
  </si>
  <si>
    <t>Thinline Reference Holy Bible, Filament Enabled Edition, Large Print NLT Cross Grip Black LTHRL</t>
  </si>
  <si>
    <t>Thinline Reference Holy Bible, Filament Enabled Edition, Large Print NLT Aurora Cranberry LTHRL</t>
  </si>
  <si>
    <t>Thinline Reference Holy Bible, Filament Enabled Edition, Large Print KJV Ornate Burgundy LTHRL</t>
  </si>
  <si>
    <t>Thinline Reference Holy Bible, Filament Enabled Edition, Large Print KJV Floral Frame Purple LTHRL</t>
  </si>
  <si>
    <t>Thinline Reference Holy Bible, Filament Enabled Edition, Large Print KJV Black/Onyx LTHRL</t>
  </si>
  <si>
    <t>Life Application Study Bible, Personal Size, NLT Third Edition Teal Blue LTHRL</t>
  </si>
  <si>
    <t>Life Application Study Bible, Personal Size, NLT Third Edition Brown/Mahogany LTHRL</t>
  </si>
  <si>
    <t>Life Application Study Bible, Personal Size, NLT Third Edition HC</t>
  </si>
  <si>
    <t>Life Application Study Bible, Large Print NLT Third Edition Brown/Mahogany LTHRL</t>
  </si>
  <si>
    <t>Life Application Study Bible, Large Print Third Edition HC</t>
  </si>
  <si>
    <t>Life Application Study Bible, Large Print NLT Third Edition Black/Onyx LTHRL</t>
  </si>
  <si>
    <t>Life Application Study Bible, NLT Third Edition Black/Onyx LTHRL</t>
  </si>
  <si>
    <t>Life Application Study Bible, NLT Third Edition Purple LTHRL</t>
  </si>
  <si>
    <t>Life Application Study Bible, NLT Third Edition Teal Blue LTHRL</t>
  </si>
  <si>
    <t>Life Application Study Bible, NLT Third Edition Brown/Tan LTHRL</t>
  </si>
  <si>
    <r>
      <rPr>
        <sz val="9"/>
        <color rgb="FF404040"/>
        <rFont val="Arial"/>
        <family val="2"/>
      </rPr>
      <t>Wanda E. Brunstetter's Amish Friends From Scratch Cookbook</t>
    </r>
  </si>
  <si>
    <r>
      <rPr>
        <sz val="9"/>
        <color rgb="FF404040"/>
        <rFont val="Arial"/>
        <family val="2"/>
      </rPr>
      <t>Wanda E. Brunstetter</t>
    </r>
  </si>
  <si>
    <r>
      <rPr>
        <sz val="9"/>
        <color rgb="FF404040"/>
        <rFont val="Arial"/>
        <family val="2"/>
      </rPr>
      <t>You Be You</t>
    </r>
  </si>
  <si>
    <r>
      <rPr>
        <sz val="9"/>
        <color rgb="FF404040"/>
        <rFont val="Arial"/>
        <family val="2"/>
      </rPr>
      <t>Jamie Ivey</t>
    </r>
  </si>
  <si>
    <r>
      <rPr>
        <sz val="9"/>
        <color rgb="FF404040"/>
        <rFont val="Arial"/>
        <family val="2"/>
      </rPr>
      <t>The Courage To Stand</t>
    </r>
  </si>
  <si>
    <r>
      <rPr>
        <sz val="9"/>
        <color rgb="FF404040"/>
        <rFont val="Arial"/>
        <family val="2"/>
      </rPr>
      <t>Russell Moore</t>
    </r>
  </si>
  <si>
    <r>
      <rPr>
        <sz val="9"/>
        <color rgb="FF404040"/>
        <rFont val="Arial"/>
        <family val="2"/>
      </rPr>
      <t>CSB She Reads Truth Bible Champagne LT</t>
    </r>
  </si>
  <si>
    <r>
      <rPr>
        <sz val="9"/>
        <color rgb="FF404040"/>
        <rFont val="Arial"/>
        <family val="2"/>
      </rPr>
      <t>CSB She Reads Truth Bible Rose Gold LT</t>
    </r>
  </si>
  <si>
    <r>
      <rPr>
        <sz val="9"/>
        <color rgb="FF404040"/>
        <rFont val="Arial"/>
        <family val="2"/>
      </rPr>
      <t>Seek-And-Circle Christmas Stories</t>
    </r>
  </si>
  <si>
    <r>
      <rPr>
        <sz val="9"/>
        <color rgb="FF404040"/>
        <rFont val="Arial"/>
        <family val="2"/>
      </rPr>
      <t>Board</t>
    </r>
  </si>
  <si>
    <r>
      <rPr>
        <sz val="9"/>
        <color rgb="FF404040"/>
        <rFont val="Arial"/>
        <family val="2"/>
      </rPr>
      <t>5-Minute Bedtime Stories</t>
    </r>
  </si>
  <si>
    <r>
      <rPr>
        <sz val="9"/>
        <color rgb="FF404040"/>
        <rFont val="Arial"/>
        <family val="2"/>
      </rPr>
      <t>Pamela Kennedy, Anne Kennedy Brady</t>
    </r>
  </si>
  <si>
    <r>
      <rPr>
        <sz val="9"/>
        <color rgb="FF404040"/>
        <rFont val="Arial"/>
        <family val="2"/>
      </rPr>
      <t>Christmas Is Coming!</t>
    </r>
  </si>
  <si>
    <r>
      <rPr>
        <sz val="9"/>
        <color rgb="FF404040"/>
        <rFont val="Arial"/>
        <family val="2"/>
      </rPr>
      <t>Tama Fortner</t>
    </r>
  </si>
  <si>
    <r>
      <rPr>
        <sz val="9"/>
        <color rgb="FF404040"/>
        <rFont val="Arial"/>
        <family val="2"/>
      </rPr>
      <t>One Big Story: Bible Storybook</t>
    </r>
  </si>
  <si>
    <r>
      <rPr>
        <sz val="9"/>
        <color rgb="FF404040"/>
        <rFont val="Arial"/>
        <family val="2"/>
      </rPr>
      <t>The Promises Of God Bible Storybook</t>
    </r>
  </si>
  <si>
    <r>
      <rPr>
        <sz val="9"/>
        <color rgb="FF404040"/>
        <rFont val="Arial"/>
        <family val="2"/>
      </rPr>
      <t>Jennifer Lyell</t>
    </r>
  </si>
  <si>
    <t xml:space="preserve">B&amp;H Publishing Group
Christmas Sale Catalog (NOV) 2020
Catalog Purchase Order </t>
  </si>
  <si>
    <r>
      <rPr>
        <sz val="9"/>
        <color rgb="FF404040"/>
        <rFont val="Arial"/>
        <family val="2"/>
      </rPr>
      <t>An Ivy Hill Christmas</t>
    </r>
  </si>
  <si>
    <r>
      <rPr>
        <sz val="9"/>
        <color rgb="FF404040"/>
        <rFont val="Arial"/>
        <family val="2"/>
      </rPr>
      <t>Julie Klassen</t>
    </r>
  </si>
  <si>
    <r>
      <rPr>
        <sz val="9"/>
        <color rgb="FF404040"/>
        <rFont val="Arial"/>
        <family val="2"/>
      </rPr>
      <t>Point Of Danger</t>
    </r>
  </si>
  <si>
    <r>
      <rPr>
        <sz val="9"/>
        <color rgb="FF404040"/>
        <rFont val="Arial"/>
        <family val="2"/>
      </rPr>
      <t>Irene Hannon</t>
    </r>
  </si>
  <si>
    <r>
      <rPr>
        <sz val="9"/>
        <color rgb="FF404040"/>
        <rFont val="Arial"/>
        <family val="2"/>
      </rPr>
      <t>Reach Out, Gather In</t>
    </r>
  </si>
  <si>
    <r>
      <rPr>
        <sz val="9"/>
        <color rgb="FF404040"/>
        <rFont val="Arial"/>
        <family val="2"/>
      </rPr>
      <t>Karen Ehman</t>
    </r>
  </si>
  <si>
    <r>
      <rPr>
        <sz val="9"/>
        <color rgb="FF404040"/>
        <rFont val="Arial"/>
        <family val="2"/>
      </rPr>
      <t>Things We Didn't Say</t>
    </r>
  </si>
  <si>
    <r>
      <rPr>
        <sz val="9"/>
        <color rgb="FF404040"/>
        <rFont val="Arial"/>
        <family val="2"/>
      </rPr>
      <t>Amy Lynn Green</t>
    </r>
  </si>
  <si>
    <r>
      <rPr>
        <sz val="9"/>
        <color rgb="FF404040"/>
        <rFont val="Arial"/>
        <family val="2"/>
      </rPr>
      <t>Finding Quiet</t>
    </r>
  </si>
  <si>
    <r>
      <rPr>
        <sz val="9"/>
        <color rgb="FF404040"/>
        <rFont val="Arial"/>
        <family val="2"/>
      </rPr>
      <t>Jamie Grace</t>
    </r>
  </si>
  <si>
    <t xml:space="preserve">Baker Publishing Company
Christmas Sale Catalog (NOV) 2020
Catalog Purchase Order </t>
  </si>
  <si>
    <t>6815 Shallowford Rd.
Chattanooga, TN  37421
Ph: 800 266-4977/ FAX: 800 265-6690</t>
  </si>
  <si>
    <r>
      <rPr>
        <sz val="9"/>
        <color rgb="FF404040"/>
        <rFont val="Arial"/>
        <family val="2"/>
      </rPr>
      <t>A Moment In Time Book 2</t>
    </r>
  </si>
  <si>
    <r>
      <rPr>
        <sz val="9"/>
        <color rgb="FF404040"/>
        <rFont val="Arial"/>
        <family val="2"/>
      </rPr>
      <t>Carl Willis</t>
    </r>
  </si>
  <si>
    <r>
      <rPr>
        <sz val="9"/>
        <color rgb="FF404040"/>
        <rFont val="Arial"/>
        <family val="2"/>
      </rPr>
      <t>A Moment In Time Book 1</t>
    </r>
  </si>
  <si>
    <t xml:space="preserve">AMG Publishers
Christmas Sale Catalog (NOV) 2020
Catalog Purchase Order </t>
  </si>
  <si>
    <r>
      <rPr>
        <sz val="9"/>
        <color rgb="FF404040"/>
        <rFont val="Arial"/>
        <family val="2"/>
      </rPr>
      <t>A Moment In Time Book 3</t>
    </r>
  </si>
  <si>
    <r>
      <rPr>
        <sz val="9"/>
        <color rgb="FF404040"/>
        <rFont val="Arial"/>
        <family val="2"/>
      </rPr>
      <t>ESV Hebrew Greek Key Word Study Bible BL Burgundy</t>
    </r>
  </si>
  <si>
    <t xml:space="preserve">Munce Christmas Catalog </t>
  </si>
  <si>
    <t>MCHR21</t>
  </si>
  <si>
    <t>9780310687054</t>
  </si>
  <si>
    <t>Because of Bethlehem Study Guide</t>
  </si>
  <si>
    <t>9780310687849</t>
  </si>
  <si>
    <t>Because of Bethlehem/He Chose the Nails Video Study</t>
  </si>
  <si>
    <t>9780310762935</t>
  </si>
  <si>
    <t>Beginner's Bible The Very First Christmas</t>
  </si>
  <si>
    <t>9780310749240</t>
  </si>
  <si>
    <t>Berenstain Bears and the Christmas Angel</t>
  </si>
  <si>
    <t>9780310719403</t>
  </si>
  <si>
    <t>Berenstain Bears' Christmas Tree</t>
  </si>
  <si>
    <t>9780310720829</t>
  </si>
  <si>
    <t>Berenstain Bears Get Ready for Christmas</t>
  </si>
  <si>
    <t>9780310537083</t>
  </si>
  <si>
    <t>Better Decisions, Fewer Regrets</t>
  </si>
  <si>
    <t>Merch Kit Poster</t>
  </si>
  <si>
    <t>9781401685430</t>
  </si>
  <si>
    <t>Christmas Stories</t>
  </si>
  <si>
    <t>9780718042172</t>
  </si>
  <si>
    <t>Christmas: A Gift for Every Heart</t>
  </si>
  <si>
    <t>9780785231868</t>
  </si>
  <si>
    <t>Closer Than She Knows</t>
  </si>
  <si>
    <t>9781404111646</t>
  </si>
  <si>
    <t>Jesus Calling Large Deluxe Lavender, CBA Indies</t>
  </si>
  <si>
    <t>9780785223993</t>
  </si>
  <si>
    <t>Everything You Need</t>
  </si>
  <si>
    <t>9781400224388</t>
  </si>
  <si>
    <t>Forgiveness Journal</t>
  </si>
  <si>
    <t>MTL Online Ad
MTL Newsletter Ad
Facebook Post
Eblast
2nd Saturday (11/14)
Merch Kit Poster
Bag Stuffer</t>
  </si>
  <si>
    <t>9780718039875</t>
  </si>
  <si>
    <t>Forgiving What You Can't Forget</t>
  </si>
  <si>
    <t>9780785224020</t>
  </si>
  <si>
    <t>Forward</t>
  </si>
  <si>
    <t>9781400219650</t>
  </si>
  <si>
    <t>God's Purpose for Your Life</t>
  </si>
  <si>
    <t>9781400223633</t>
  </si>
  <si>
    <t>Goliath Must Fall for Young Readers</t>
  </si>
  <si>
    <t>9780310745563</t>
  </si>
  <si>
    <t>Goodnight, Manger</t>
  </si>
  <si>
    <t>9780310755715</t>
  </si>
  <si>
    <t>Line List</t>
  </si>
  <si>
    <t>9781400209262</t>
  </si>
  <si>
    <t xml:space="preserve">Hello, Little Dreamer </t>
  </si>
  <si>
    <t>MTL Newsletter Ad</t>
  </si>
  <si>
    <t>9780310358039</t>
  </si>
  <si>
    <t>I Am Restored</t>
  </si>
  <si>
    <t>MTL Online Ad
Facebook Post
Eblast
Merch Kit Poster</t>
  </si>
  <si>
    <t>9780785237402</t>
  </si>
  <si>
    <t>Intervention</t>
  </si>
  <si>
    <t>9780718039509</t>
  </si>
  <si>
    <t>Jesus Always</t>
  </si>
  <si>
    <t>9780718095413</t>
  </si>
  <si>
    <t>Jesus Always Large Deluxe</t>
  </si>
  <si>
    <t>9781591451884</t>
  </si>
  <si>
    <t>Jesus Calling</t>
  </si>
  <si>
    <t>9781400320110</t>
  </si>
  <si>
    <t>Jesus Calling - Deluxe Edition Pink Cover</t>
  </si>
  <si>
    <t>9781400309184</t>
  </si>
  <si>
    <t>Jesus Calling for Christmas</t>
  </si>
  <si>
    <t>9781400213702</t>
  </si>
  <si>
    <t>Jesus Calling Note-Taking Edition, Leathersoft, Black, with full Scriptures</t>
  </si>
  <si>
    <t>9781400218622</t>
  </si>
  <si>
    <t>Jesus Calling: 365 Devotions for Kids (Boys Edition)</t>
  </si>
  <si>
    <t>9781400216765</t>
  </si>
  <si>
    <t>Jesus Calling: 365 Devotions for Kids (Girls Edition)</t>
  </si>
  <si>
    <t>50% off</t>
  </si>
  <si>
    <t>9780310769903</t>
  </si>
  <si>
    <t>Jesus Storybook Bible A Christmas Collection</t>
  </si>
  <si>
    <t>9780785230083</t>
  </si>
  <si>
    <t>KJV, Spirit-Filled Life Bible, Third Edition, Hardcover, Red Letter Edition, Comfort Print</t>
  </si>
  <si>
    <t>9780785230120</t>
  </si>
  <si>
    <t>KJV, Spirit-Filled Life Bible, Third Edition, Leathersoft, Brown, Red Letter Edition, Comfort Print</t>
  </si>
  <si>
    <t>9780785230137</t>
  </si>
  <si>
    <t>KJV, Spirit-Filled Life Bible, Third Edition, Leathersoft, Purple, Red Letter Edition, Comfort Print</t>
  </si>
  <si>
    <t>9780718079826</t>
  </si>
  <si>
    <t>KJV, The King James Study Bible, Leathersoft, Brown, Red Letter, Full-Color Edition</t>
  </si>
  <si>
    <t>30% Off</t>
  </si>
  <si>
    <t>9780718079789</t>
  </si>
  <si>
    <t>KJV, The King James Study Bible, Leathersoft, Burgundy, Red Letter, Full-Color Edition</t>
  </si>
  <si>
    <t>9780785225645</t>
  </si>
  <si>
    <t>NASB, Charles F. Stanley Life Principles Bible, 2nd Edition, Hardcover, Comfort Print</t>
  </si>
  <si>
    <t>9780785225676</t>
  </si>
  <si>
    <t>NASB, Charles F. Stanley Life Principles Bible, 2nd Edition, Leathersoft, Black, Comfort Print</t>
  </si>
  <si>
    <t>9780785226024</t>
  </si>
  <si>
    <t>NASB, Charles F. Stanley Life Principles Bible, 2nd Edition, Leathersoft, Burgundy, Comfort Print</t>
  </si>
  <si>
    <t>9780785230335</t>
  </si>
  <si>
    <t>NASB, MacArthur Study Bible, 2nd Edition, Leathersoft, Black, Comfort Print</t>
  </si>
  <si>
    <t>9780785230342</t>
  </si>
  <si>
    <t>NASB, MacArthur Study Bible, 2nd Edition, Leathersoft, Black, Thumb Indexed, Comfort Print</t>
  </si>
  <si>
    <t>9780785233268</t>
  </si>
  <si>
    <t xml:space="preserve">NET, Abide Bible, Leathersoft, Brown, Comfort Print </t>
  </si>
  <si>
    <t>9780785233282</t>
  </si>
  <si>
    <t xml:space="preserve">NET, Abide Bible, Leathersoft, Stone, Comfort Print </t>
  </si>
  <si>
    <t>9780785227557</t>
  </si>
  <si>
    <t xml:space="preserve">NET, Love God Greatly Bible, Cloth over Board, Pink, Comfort Print </t>
  </si>
  <si>
    <t>MTL Newsletter Ad
MTL Online Ad</t>
  </si>
  <si>
    <t>9780785227526</t>
  </si>
  <si>
    <t xml:space="preserve">NET, Love God Greatly Bible, Leathersoft, Brown, Comfort Print </t>
  </si>
  <si>
    <t>9780310743545</t>
  </si>
  <si>
    <t>Night of Great Joy</t>
  </si>
  <si>
    <t>9780310766063</t>
  </si>
  <si>
    <t>9780310744856</t>
  </si>
  <si>
    <t>NIrV, Kids' Quest Study Bible, Hardcover</t>
  </si>
  <si>
    <t>9780310090335</t>
  </si>
  <si>
    <t>NIV Study Bible, Fully Revised Edition, Large Print, Bonded Leather, Black, Red Letter, Comfort Print</t>
  </si>
  <si>
    <t>9780310449164</t>
  </si>
  <si>
    <t>NIV Study Bible, Fully Revised Edition, Large Print, Hardcover, Red Letter, Comfort Print</t>
  </si>
  <si>
    <t>9780310449201</t>
  </si>
  <si>
    <t>NIV Study Bible, Fully Revised Edition, Large Print, Leathersoft, Burgundy, Red Letter, Comfort Print</t>
  </si>
  <si>
    <t>2nd Saturday (11/14)
Merch Kit Poster</t>
  </si>
  <si>
    <t>9780310455370</t>
  </si>
  <si>
    <t>NIV, Adventure Bible Field Notes, Acts, Paperback, Comfort Print</t>
  </si>
  <si>
    <t>9780310455332</t>
  </si>
  <si>
    <t>NIV, Adventure Bible Field Notes, Luke, Paperback, Comfort Print</t>
  </si>
  <si>
    <t>9780310109440</t>
  </si>
  <si>
    <t>NIV, Adventure Bible, Hardcover, Full Color, Magnetic Closure</t>
  </si>
  <si>
    <t>9780310455387</t>
  </si>
  <si>
    <t>NIV, Beautiful Word Coloring Bible for Girls Pencil/Sticker Gift Set, Updated, Leathersoft over Board, Teal, Comfort Print</t>
  </si>
  <si>
    <t>9780310455110</t>
  </si>
  <si>
    <t>NIV, Bible for Teens, Thinline Edition, Cloth over Board, Floral, Red Letter Edition, Comfort Print</t>
  </si>
  <si>
    <t>9780310454953</t>
  </si>
  <si>
    <t>NIV, Bible for Teens, Thinline Edition, Leathersoft, Blue, Red Letter Edition, Comfort Print</t>
  </si>
  <si>
    <t>9780310455066</t>
  </si>
  <si>
    <t>NIV, Bible for Teens, Thinline Edition, Leathersoft, Pink, Red Letter Edition, Comfort Print</t>
  </si>
  <si>
    <t>9780310455004</t>
  </si>
  <si>
    <t>NIV, Boys' Backpack Bible, Compact, Leathersoft, Yellow/Gray, Red Letter Edition, Comfort Print</t>
  </si>
  <si>
    <t>9780310455042</t>
  </si>
  <si>
    <t>NIV, Boys' Bible, Hardcover, Comfort Print</t>
  </si>
  <si>
    <t>9780310455097</t>
  </si>
  <si>
    <t>NIV, Boys' Bible, Leathersoft, Brown Camo, Comfort Print</t>
  </si>
  <si>
    <t>9780310455073</t>
  </si>
  <si>
    <t>NIV, Girls' Ultimate Backpack Bible, Faithgirlz Edition, Compact, Flexcover, Coral, Red Letter Edition, Comfort Print</t>
  </si>
  <si>
    <t>9780310452942</t>
  </si>
  <si>
    <t>NIV, Life Application Study Bible, Third Edition, Large Print, Leathersoft, Brown, Red Letter Edition</t>
  </si>
  <si>
    <t>9780310452966</t>
  </si>
  <si>
    <t>NIV, Life Application Study Bible, Third Edition, Large Print, Leathersoft, Gray/Pink, Red Letter Edition</t>
  </si>
  <si>
    <t>9780310941767</t>
  </si>
  <si>
    <t>NIV, Quest Study Bible for Teens, Hardcover</t>
  </si>
  <si>
    <t>9780310450849</t>
  </si>
  <si>
    <t>NIV, Quest Study Bible, Leathersoft, Brown, Comfort Print</t>
  </si>
  <si>
    <t>9780310450863</t>
  </si>
  <si>
    <t>NIV, Quest Study Bible, Leathersoft, Teal, Comfort Print</t>
  </si>
  <si>
    <t>9780310949695</t>
  </si>
  <si>
    <t>NIV, Quest Study Bible, Personal Size, Leathersoft, Gray/Pink</t>
  </si>
  <si>
    <t>9780310109457</t>
  </si>
  <si>
    <t>NKJV, Adventure Bible, Hardcover, Full Color, Magnetic Closure</t>
  </si>
  <si>
    <t>9780785238201</t>
  </si>
  <si>
    <t>NKJV, Reference Bible, Center-Column Giant Print, Leathersoft, Black, Red Letter Edition, Comfort Print</t>
  </si>
  <si>
    <t>9780785238317</t>
  </si>
  <si>
    <t>NKJV, Reference Bible, Center-Column Giant Print, Leathersoft, Brown, Red Letter Edition, Comfort Print</t>
  </si>
  <si>
    <t>9780785238218</t>
  </si>
  <si>
    <t>NKJV, Reference Bible, Super Giant Print, Leathersoft, Blue, Red Letter Edition, Comfort Print</t>
  </si>
  <si>
    <t>9780785238089</t>
  </si>
  <si>
    <t>NKJV, Reference Bible, Super Giant Print, Leathersoft, Brown, Red Letter Edition, Comfort Print</t>
  </si>
  <si>
    <t>9780785237990</t>
  </si>
  <si>
    <t>NKJV, Thinline Bible, Large Print, Leathersoft, Black, Red Letter Edition, Comfort Print</t>
  </si>
  <si>
    <t>9780785238010</t>
  </si>
  <si>
    <t>NKJV, Thinline Bible, Large Print, Leathersoft, Blue, Red Letter Edition, Comfort Print</t>
  </si>
  <si>
    <t>9780310761129</t>
  </si>
  <si>
    <t>Over in a Stable</t>
  </si>
  <si>
    <t>9780718082499</t>
  </si>
  <si>
    <t>Steadfast Mercy</t>
  </si>
  <si>
    <t>9780310631606</t>
  </si>
  <si>
    <t>Stories Behind the Great Traditions of Christmas</t>
  </si>
  <si>
    <t>9780785238706</t>
  </si>
  <si>
    <t>Timeless Christmas</t>
  </si>
  <si>
    <t>9780785228486</t>
  </si>
  <si>
    <t>Two Reasons to Run</t>
  </si>
  <si>
    <t>9781400219476</t>
  </si>
  <si>
    <t>Very Merry Christmas Prayer Seek and Find</t>
  </si>
  <si>
    <t>9780718016203</t>
  </si>
  <si>
    <t>When Holidays Hurt</t>
  </si>
  <si>
    <t>9780785235125</t>
  </si>
  <si>
    <t>Woman in the Green Dress</t>
  </si>
  <si>
    <t>9780310360995</t>
  </si>
  <si>
    <t>Wonder Switch</t>
  </si>
  <si>
    <t>9780785239512</t>
  </si>
  <si>
    <t>Wrapped in Rain</t>
  </si>
  <si>
    <r>
      <rPr>
        <sz val="9"/>
        <color rgb="FF404040"/>
        <rFont val="Arial"/>
        <family val="2"/>
      </rPr>
      <t>An Unfair Advantage</t>
    </r>
  </si>
  <si>
    <r>
      <rPr>
        <sz val="9"/>
        <color rgb="FF404040"/>
        <rFont val="Arial"/>
        <family val="2"/>
      </rPr>
      <t>Chad Robichaux</t>
    </r>
  </si>
  <si>
    <r>
      <rPr>
        <sz val="9"/>
        <color rgb="FF404040"/>
        <rFont val="Arial"/>
        <family val="2"/>
      </rPr>
      <t>The Passion Translation 2020 Espresso</t>
    </r>
  </si>
  <si>
    <r>
      <rPr>
        <sz val="9"/>
        <color rgb="FF404040"/>
        <rFont val="Arial"/>
        <family val="2"/>
      </rPr>
      <t>Brian Simmons</t>
    </r>
  </si>
  <si>
    <r>
      <rPr>
        <sz val="9"/>
        <color rgb="FF404040"/>
        <rFont val="Arial"/>
        <family val="2"/>
      </rPr>
      <t>365 Days Of Prayer For Grief &amp; Loss</t>
    </r>
  </si>
  <si>
    <r>
      <rPr>
        <sz val="9"/>
        <color rgb="FF404040"/>
        <rFont val="Arial"/>
        <family val="2"/>
      </rPr>
      <t>365 Days Of Prayer For Depression &amp; Anxiety</t>
    </r>
  </si>
  <si>
    <t xml:space="preserve">BroadStreet Publishing
Christmas Sale Catalog (NOV) 2020
Catalog Purchase Order </t>
  </si>
  <si>
    <r>
      <rPr>
        <sz val="9"/>
        <color rgb="FF404040"/>
        <rFont val="Arial"/>
        <family val="2"/>
      </rPr>
      <t>Ceramic Serving Platter - PLATR102-15C00-1</t>
    </r>
  </si>
  <si>
    <r>
      <rPr>
        <sz val="9"/>
        <color rgb="FF404040"/>
        <rFont val="Arial"/>
        <family val="2"/>
      </rPr>
      <t>Christmas Cheer</t>
    </r>
  </si>
  <si>
    <r>
      <rPr>
        <sz val="9"/>
        <color rgb="FF404040"/>
        <rFont val="Arial"/>
        <family val="2"/>
      </rPr>
      <t>Ceramic Pie Plate - PIE107- 12C00-1</t>
    </r>
  </si>
  <si>
    <r>
      <rPr>
        <sz val="9"/>
        <color rgb="FF404040"/>
        <rFont val="Arial"/>
        <family val="2"/>
      </rPr>
      <t>Ceramic Water Pitcher - PITCH102-12C00-1</t>
    </r>
  </si>
  <si>
    <r>
      <rPr>
        <sz val="9"/>
        <color rgb="FF404040"/>
        <rFont val="Arial"/>
        <family val="2"/>
      </rPr>
      <t>Metal Spoon Rest - SR204-10A00- 2</t>
    </r>
  </si>
  <si>
    <r>
      <rPr>
        <sz val="9"/>
        <color rgb="FF404040"/>
        <rFont val="Arial"/>
        <family val="2"/>
      </rPr>
      <t>Folk Art 3 Piece Nativity Set - NT111-15MOO-1</t>
    </r>
  </si>
  <si>
    <r>
      <rPr>
        <sz val="9"/>
        <color rgb="FF404040"/>
        <rFont val="Arial"/>
        <family val="2"/>
      </rPr>
      <t>Wood &amp; Metal Nativity - NT112- 10F00-2</t>
    </r>
  </si>
  <si>
    <r>
      <rPr>
        <sz val="9"/>
        <color rgb="FF404040"/>
        <rFont val="Arial"/>
        <family val="2"/>
      </rPr>
      <t>Perpetual Advent Calendar - AD138-12A00-1</t>
    </r>
  </si>
  <si>
    <r>
      <rPr>
        <sz val="9"/>
        <color rgb="FF404040"/>
        <rFont val="Arial"/>
        <family val="2"/>
      </rPr>
      <t>Advent Pillar Set - AD139-15Z00-1</t>
    </r>
  </si>
  <si>
    <r>
      <rPr>
        <sz val="9"/>
        <color rgb="FF404040"/>
        <rFont val="Arial"/>
        <family val="2"/>
      </rPr>
      <t>Countdown Wall Calendar - AD141-10Y00-2</t>
    </r>
  </si>
  <si>
    <t xml:space="preserve">CA Gift / Abbey Gift
Christmas Sale Catalog (NOV) 2020
Catalog Purchase Order </t>
  </si>
  <si>
    <t>751 Tusquittee Rd
Hayesville, NC  28904 
Ph: 828-389-1536 Fax: 828-389-1534</t>
  </si>
  <si>
    <r>
      <rPr>
        <sz val="9"/>
        <color rgb="FF404040"/>
        <rFont val="Arial"/>
        <family val="2"/>
      </rPr>
      <t>Surprizamals Noah's Ark Edition In PDQ - SUR20343</t>
    </r>
  </si>
  <si>
    <r>
      <rPr>
        <sz val="9"/>
        <color rgb="FF404040"/>
        <rFont val="Arial"/>
        <family val="2"/>
      </rPr>
      <t>Nativity Playset With Talking Mary Figurine - CGD8233</t>
    </r>
  </si>
  <si>
    <t xml:space="preserve">Cactus Game Design
Christmas Sale Catalog (NOV) 2020
Catalog Purchase Order </t>
  </si>
  <si>
    <r>
      <rPr>
        <sz val="9"/>
        <color rgb="FF404040"/>
        <rFont val="Arial"/>
        <family val="2"/>
      </rPr>
      <t>Apples To Apples Bible Edition (CGD716)</t>
    </r>
  </si>
  <si>
    <r>
      <rPr>
        <sz val="9"/>
        <color rgb="FF404040"/>
        <rFont val="Arial"/>
        <family val="2"/>
      </rPr>
      <t>My Gift</t>
    </r>
  </si>
  <si>
    <r>
      <rPr>
        <sz val="9"/>
        <color rgb="FF404040"/>
        <rFont val="Arial"/>
        <family val="2"/>
      </rPr>
      <t>Carrie Underwood</t>
    </r>
  </si>
  <si>
    <r>
      <rPr>
        <sz val="9"/>
        <color rgb="FF404040"/>
        <rFont val="Arial"/>
        <family val="2"/>
      </rPr>
      <t>SOZO Playlists: Christmas</t>
    </r>
  </si>
  <si>
    <r>
      <rPr>
        <sz val="9"/>
        <color rgb="FF404040"/>
        <rFont val="Arial"/>
        <family val="2"/>
      </rPr>
      <t>A Jolly Irish Christmas Vol 2</t>
    </r>
  </si>
  <si>
    <r>
      <rPr>
        <sz val="9"/>
        <color rgb="FF404040"/>
        <rFont val="Arial"/>
        <family val="2"/>
      </rPr>
      <t>Rend Collective</t>
    </r>
  </si>
  <si>
    <r>
      <rPr>
        <sz val="9"/>
        <color rgb="FF404040"/>
        <rFont val="Arial"/>
        <family val="2"/>
      </rPr>
      <t>The Birth Of A King</t>
    </r>
  </si>
  <si>
    <r>
      <rPr>
        <sz val="9"/>
        <color rgb="FF404040"/>
        <rFont val="Arial"/>
        <family val="2"/>
      </rPr>
      <t>Tommee Profitt</t>
    </r>
  </si>
  <si>
    <r>
      <rPr>
        <sz val="9"/>
        <color rgb="FF404040"/>
        <rFont val="Arial"/>
        <family val="2"/>
      </rPr>
      <t>White Christmas</t>
    </r>
  </si>
  <si>
    <r>
      <rPr>
        <sz val="9"/>
        <color rgb="FF404040"/>
        <rFont val="Arial"/>
        <family val="2"/>
      </rPr>
      <t>Lynda Randle</t>
    </r>
  </si>
  <si>
    <r>
      <rPr>
        <sz val="9"/>
        <color rgb="FF404040"/>
        <rFont val="Arial"/>
        <family val="2"/>
      </rPr>
      <t>Soothe - Christmas</t>
    </r>
  </si>
  <si>
    <r>
      <rPr>
        <sz val="9"/>
        <color rgb="FF404040"/>
        <rFont val="Arial"/>
        <family val="2"/>
      </rPr>
      <t>Jim Brickman</t>
    </r>
  </si>
  <si>
    <r>
      <rPr>
        <sz val="9"/>
        <color rgb="FF404040"/>
        <rFont val="Arial"/>
        <family val="2"/>
      </rPr>
      <t>Reunited Live CD</t>
    </r>
  </si>
  <si>
    <r>
      <rPr>
        <sz val="9"/>
        <color rgb="FF404040"/>
        <rFont val="Arial"/>
        <family val="2"/>
      </rPr>
      <t>Gaither Vocal Band</t>
    </r>
  </si>
  <si>
    <r>
      <rPr>
        <sz val="9"/>
        <color rgb="FF404040"/>
        <rFont val="Arial"/>
        <family val="2"/>
      </rPr>
      <t>Reunited Live DVD</t>
    </r>
  </si>
  <si>
    <r>
      <rPr>
        <sz val="9"/>
        <color rgb="FF404040"/>
        <rFont val="Arial"/>
        <family val="2"/>
      </rPr>
      <t>Royalty: Live At The Ryman</t>
    </r>
  </si>
  <si>
    <r>
      <rPr>
        <sz val="9"/>
        <color rgb="FF404040"/>
        <rFont val="Arial"/>
        <family val="2"/>
      </rPr>
      <t>Tasha Cobbs Leonard</t>
    </r>
  </si>
  <si>
    <r>
      <rPr>
        <sz val="9"/>
        <color rgb="FF404040"/>
        <rFont val="Arial"/>
        <family val="2"/>
      </rPr>
      <t>The Blessing (Live)</t>
    </r>
  </si>
  <si>
    <r>
      <rPr>
        <sz val="9"/>
        <color rgb="FF404040"/>
        <rFont val="Arial"/>
        <family val="2"/>
      </rPr>
      <t>Kari Jobe</t>
    </r>
  </si>
  <si>
    <r>
      <rPr>
        <sz val="9"/>
        <color rgb="FF404040"/>
        <rFont val="Arial"/>
        <family val="2"/>
      </rPr>
      <t>Still</t>
    </r>
  </si>
  <si>
    <r>
      <rPr>
        <sz val="9"/>
        <color rgb="FF404040"/>
        <rFont val="Arial"/>
        <family val="2"/>
      </rPr>
      <t>Brian Courtney Wilson</t>
    </r>
  </si>
  <si>
    <r>
      <rPr>
        <sz val="9"/>
        <color rgb="FF404040"/>
        <rFont val="Arial"/>
        <family val="2"/>
      </rPr>
      <t>Order, Disorder, Reorder</t>
    </r>
  </si>
  <si>
    <r>
      <rPr>
        <sz val="9"/>
        <color rgb="FF404040"/>
        <rFont val="Arial"/>
        <family val="2"/>
      </rPr>
      <t>Jason Gray</t>
    </r>
  </si>
  <si>
    <r>
      <rPr>
        <sz val="9"/>
        <color rgb="FF404040"/>
        <rFont val="Arial"/>
        <family val="2"/>
      </rPr>
      <t>It's Beginning To Look A Lot Like Christmas DVD</t>
    </r>
  </si>
  <si>
    <r>
      <rPr>
        <sz val="9"/>
        <color rgb="FF404040"/>
        <rFont val="Arial"/>
        <family val="2"/>
      </rPr>
      <t>Cinedigm</t>
    </r>
  </si>
  <si>
    <r>
      <rPr>
        <sz val="9"/>
        <color rgb="FF404040"/>
        <rFont val="Arial"/>
        <family val="2"/>
      </rPr>
      <t>A Christmas Love Story DVD</t>
    </r>
  </si>
  <si>
    <t xml:space="preserve">Capitol Christian Distribution
Christmas Sale Catalog (NOV) 2020
Catalog Purchase Order </t>
  </si>
  <si>
    <t>3 Ingram Boulevard
La Vergne TN 37086
Ph: 800-937-0152</t>
  </si>
  <si>
    <r>
      <rPr>
        <sz val="9"/>
        <color rgb="FF404040"/>
        <rFont val="Arial"/>
        <family val="2"/>
      </rPr>
      <t>The Covenant Of Marriage</t>
    </r>
  </si>
  <si>
    <r>
      <rPr>
        <sz val="9"/>
        <color rgb="FF404040"/>
        <rFont val="Arial"/>
        <family val="2"/>
      </rPr>
      <t>Mark Johnson</t>
    </r>
  </si>
  <si>
    <r>
      <rPr>
        <sz val="9"/>
        <color rgb="FF404040"/>
        <rFont val="Arial"/>
        <family val="2"/>
      </rPr>
      <t>What Is A Covenant ?</t>
    </r>
  </si>
  <si>
    <r>
      <rPr>
        <sz val="9"/>
        <color rgb="FF404040"/>
        <rFont val="Arial"/>
        <family val="2"/>
      </rPr>
      <t>Eavesdropping On Lucifer</t>
    </r>
  </si>
  <si>
    <r>
      <rPr>
        <sz val="9"/>
        <color rgb="FF404040"/>
        <rFont val="Arial"/>
        <family val="2"/>
      </rPr>
      <t>Donald B Stenberg</t>
    </r>
  </si>
  <si>
    <t xml:space="preserve">Carpenter's Son Publishing
Christmas Sale Catalog (NOV) 2020
Catalog Purchase Order </t>
  </si>
  <si>
    <r>
      <rPr>
        <sz val="9"/>
        <color rgb="FF404040"/>
        <rFont val="Arial"/>
        <family val="2"/>
      </rPr>
      <t>Jackie, A Boy, And A Dog</t>
    </r>
  </si>
  <si>
    <r>
      <rPr>
        <sz val="9"/>
        <color rgb="FF404040"/>
        <rFont val="Arial"/>
        <family val="2"/>
      </rPr>
      <t>Mark Bruce</t>
    </r>
  </si>
  <si>
    <r>
      <rPr>
        <sz val="9"/>
        <color rgb="FF404040"/>
        <rFont val="Arial"/>
        <family val="2"/>
      </rPr>
      <t>Developing The Leader's Heart</t>
    </r>
  </si>
  <si>
    <r>
      <rPr>
        <sz val="9"/>
        <color rgb="FF404040"/>
        <rFont val="Arial"/>
        <family val="2"/>
      </rPr>
      <t>Bill Lawrence</t>
    </r>
  </si>
  <si>
    <r>
      <rPr>
        <sz val="9"/>
        <color rgb="FF404040"/>
        <rFont val="Arial"/>
        <family val="2"/>
      </rPr>
      <t>Spiritual Authority</t>
    </r>
  </si>
  <si>
    <r>
      <rPr>
        <sz val="9"/>
        <color rgb="FF404040"/>
        <rFont val="Arial"/>
        <family val="2"/>
      </rPr>
      <t>Dr Rob Reimer</t>
    </r>
  </si>
  <si>
    <r>
      <rPr>
        <sz val="9"/>
        <color rgb="FF404040"/>
        <rFont val="Arial"/>
        <family val="2"/>
      </rPr>
      <t>Gracious Living</t>
    </r>
  </si>
  <si>
    <r>
      <rPr>
        <sz val="9"/>
        <color rgb="FF404040"/>
        <rFont val="Arial"/>
        <family val="2"/>
      </rPr>
      <t>Margaret Allen</t>
    </r>
  </si>
  <si>
    <r>
      <rPr>
        <sz val="9"/>
        <color rgb="FF404040"/>
        <rFont val="Arial"/>
        <family val="2"/>
      </rPr>
      <t>Amazing Grace Canvas - 33120</t>
    </r>
  </si>
  <si>
    <r>
      <rPr>
        <sz val="9"/>
        <color rgb="FF404040"/>
        <rFont val="Arial"/>
        <family val="2"/>
      </rPr>
      <t>Lords Prayer Canvas - 33121</t>
    </r>
  </si>
  <si>
    <r>
      <rPr>
        <sz val="9"/>
        <color rgb="FF404040"/>
        <rFont val="Arial"/>
        <family val="2"/>
      </rPr>
      <t>Grateful Canvas - 33166</t>
    </r>
  </si>
  <si>
    <r>
      <rPr>
        <sz val="9"/>
        <color rgb="FF404040"/>
        <rFont val="Arial"/>
        <family val="2"/>
      </rPr>
      <t>Lantern Heaven - 12718</t>
    </r>
  </si>
  <si>
    <r>
      <rPr>
        <sz val="9"/>
        <color rgb="FF404040"/>
        <rFont val="Arial"/>
        <family val="2"/>
      </rPr>
      <t>Statue Angels Are Near - 12710</t>
    </r>
  </si>
  <si>
    <r>
      <rPr>
        <sz val="9"/>
        <color rgb="FF404040"/>
        <rFont val="Arial"/>
        <family val="2"/>
      </rPr>
      <t>Garden Stone Cardinals - 12717</t>
    </r>
  </si>
  <si>
    <r>
      <rPr>
        <sz val="9"/>
        <color rgb="FF404040"/>
        <rFont val="Arial"/>
        <family val="2"/>
      </rPr>
      <t>With You Pedestal Cross - 12713</t>
    </r>
  </si>
  <si>
    <r>
      <rPr>
        <sz val="9"/>
        <color rgb="FF404040"/>
        <rFont val="Arial"/>
        <family val="2"/>
      </rPr>
      <t>Cardinal Windchime - 60856</t>
    </r>
  </si>
  <si>
    <t xml:space="preserve">Carson Home Accents
Christmas Sale Catalog (NOV) 2020
Catalog Purchase Order </t>
  </si>
  <si>
    <t xml:space="preserve">Charisma House
Christmas Sale Catalog (NOV) 2020
Catalog Purchase Order </t>
  </si>
  <si>
    <r>
      <rPr>
        <sz val="9"/>
        <color rgb="FF404040"/>
        <rFont val="Arial"/>
        <family val="2"/>
      </rPr>
      <t>A Giant Adventure DVD</t>
    </r>
  </si>
  <si>
    <r>
      <rPr>
        <sz val="9"/>
        <color rgb="FF404040"/>
        <rFont val="Arial"/>
        <family val="2"/>
      </rPr>
      <t>Superbook Series</t>
    </r>
  </si>
  <si>
    <r>
      <rPr>
        <sz val="9"/>
        <color rgb="FF404040"/>
        <rFont val="Arial"/>
        <family val="2"/>
      </rPr>
      <t>The First Christmas DVD</t>
    </r>
  </si>
  <si>
    <r>
      <rPr>
        <sz val="9"/>
        <color rgb="FF404040"/>
        <rFont val="Arial"/>
        <family val="2"/>
      </rPr>
      <t>Roar!</t>
    </r>
  </si>
  <si>
    <r>
      <rPr>
        <sz val="9"/>
        <color rgb="FF404040"/>
        <rFont val="Arial"/>
        <family val="2"/>
      </rPr>
      <t>Jonah</t>
    </r>
  </si>
  <si>
    <r>
      <rPr>
        <sz val="9"/>
        <color rgb="FF404040"/>
        <rFont val="Arial"/>
        <family val="2"/>
      </rPr>
      <t>I Have Walked With The Living God</t>
    </r>
  </si>
  <si>
    <r>
      <rPr>
        <sz val="9"/>
        <color rgb="FF404040"/>
        <rFont val="Arial"/>
        <family val="2"/>
      </rPr>
      <t>Pat Robertson</t>
    </r>
  </si>
  <si>
    <r>
      <rPr>
        <sz val="9"/>
        <color rgb="FF404040"/>
        <rFont val="Arial"/>
        <family val="2"/>
      </rPr>
      <t>Gift Set Love - GS336</t>
    </r>
  </si>
  <si>
    <r>
      <rPr>
        <sz val="9"/>
        <color rgb="FF404040"/>
        <rFont val="Arial"/>
        <family val="2"/>
      </rPr>
      <t>Man Of God - GS334</t>
    </r>
  </si>
  <si>
    <r>
      <rPr>
        <sz val="9"/>
        <color rgb="FF404040"/>
        <rFont val="Arial"/>
        <family val="2"/>
      </rPr>
      <t>May He Give You The Desire Gift Set - GS335</t>
    </r>
  </si>
  <si>
    <r>
      <rPr>
        <sz val="9"/>
        <color rgb="FF404040"/>
        <rFont val="Arial"/>
        <family val="2"/>
      </rPr>
      <t>The Bible Made Easy For Kids - KDS476</t>
    </r>
  </si>
  <si>
    <r>
      <rPr>
        <sz val="9"/>
        <color rgb="FF404040"/>
        <rFont val="Arial"/>
        <family val="2"/>
      </rPr>
      <t>Dave Strehler</t>
    </r>
  </si>
  <si>
    <r>
      <rPr>
        <sz val="9"/>
        <color rgb="FF404040"/>
        <rFont val="Arial"/>
        <family val="2"/>
      </rPr>
      <t>My Creative Bible Silky Floral #KJV031</t>
    </r>
  </si>
  <si>
    <r>
      <rPr>
        <sz val="9"/>
        <color rgb="FF404040"/>
        <rFont val="Arial"/>
        <family val="2"/>
      </rPr>
      <t>Doodle Devotions For Kids - KDS690</t>
    </r>
  </si>
  <si>
    <r>
      <rPr>
        <sz val="9"/>
        <color rgb="FF404040"/>
        <rFont val="Arial"/>
        <family val="2"/>
      </rPr>
      <t>Boxed Coloring Cards For Kids - Bible Memory Verses - CBX011</t>
    </r>
  </si>
  <si>
    <r>
      <rPr>
        <sz val="9"/>
        <color rgb="FF404040"/>
        <rFont val="Arial"/>
        <family val="2"/>
      </rPr>
      <t>Be Strong Classic LuxLeather Bible/Book Case - BBL650</t>
    </r>
  </si>
  <si>
    <r>
      <rPr>
        <sz val="9"/>
        <color rgb="FF404040"/>
        <rFont val="Arial"/>
        <family val="2"/>
      </rPr>
      <t>Be Strong And Courageous Lion Journal - JL286</t>
    </r>
  </si>
  <si>
    <r>
      <rPr>
        <sz val="9"/>
        <color rgb="FF404040"/>
        <rFont val="Arial"/>
        <family val="2"/>
      </rPr>
      <t>Commit To The Lord Journal GL Black - JL496</t>
    </r>
  </si>
  <si>
    <r>
      <rPr>
        <sz val="9"/>
        <color rgb="FF404040"/>
        <rFont val="Arial"/>
        <family val="2"/>
      </rPr>
      <t>Blessed Stainless Steel Mugs With Handle - SMUG170</t>
    </r>
  </si>
  <si>
    <r>
      <rPr>
        <sz val="9"/>
        <color rgb="FF404040"/>
        <rFont val="Arial"/>
        <family val="2"/>
      </rPr>
      <t>Pray Stainless Steel Wide Mouth Water Bottle - FLS031</t>
    </r>
  </si>
  <si>
    <r>
      <rPr>
        <sz val="9"/>
        <color rgb="FF404040"/>
        <rFont val="Arial"/>
        <family val="2"/>
      </rPr>
      <t>KJV Giant Print Bible Blue LL - KJV141</t>
    </r>
  </si>
  <si>
    <r>
      <rPr>
        <sz val="9"/>
        <color rgb="FF404040"/>
        <rFont val="Arial"/>
        <family val="2"/>
      </rPr>
      <t>KJV Giant Print Bible IL Black / Dark Gray - KJV139</t>
    </r>
  </si>
  <si>
    <r>
      <rPr>
        <sz val="9"/>
        <color rgb="FF404040"/>
        <rFont val="Arial"/>
        <family val="2"/>
      </rPr>
      <t>Coloring Book I Know The Plans - CLR045</t>
    </r>
  </si>
  <si>
    <r>
      <rPr>
        <sz val="9"/>
        <color rgb="FF404040"/>
        <rFont val="Arial"/>
        <family val="2"/>
      </rPr>
      <t>Coloring Book Where Love Blooms - CLR046</t>
    </r>
  </si>
  <si>
    <r>
      <rPr>
        <sz val="9"/>
        <color rgb="FF404040"/>
        <rFont val="Arial"/>
        <family val="2"/>
      </rPr>
      <t>Coloring Book Hope - CLR048</t>
    </r>
  </si>
  <si>
    <r>
      <rPr>
        <sz val="9"/>
        <color rgb="FF404040"/>
        <rFont val="Arial"/>
        <family val="2"/>
      </rPr>
      <t>Coloring Book Be Still - CLR049</t>
    </r>
  </si>
  <si>
    <r>
      <rPr>
        <sz val="9"/>
        <color rgb="FF404040"/>
        <rFont val="Arial"/>
        <family val="2"/>
      </rPr>
      <t>Pie Plate Grateful Floral - PPL010</t>
    </r>
  </si>
  <si>
    <t xml:space="preserve">Christian Art Gifts, Inc.
Christmas Sale Catalog (NOV) 2020
Catalog Purchase Order </t>
  </si>
  <si>
    <r>
      <rPr>
        <sz val="9"/>
        <color rgb="FF404040"/>
        <rFont val="Arial"/>
        <family val="2"/>
      </rPr>
      <t>Teapot Be Thankful - TEA005</t>
    </r>
  </si>
  <si>
    <r>
      <rPr>
        <sz val="9"/>
        <color rgb="FF404040"/>
        <rFont val="Arial"/>
        <family val="2"/>
      </rPr>
      <t>Trivet Grateful Floral - TRV001</t>
    </r>
  </si>
  <si>
    <r>
      <rPr>
        <sz val="9"/>
        <color rgb="FF404040"/>
        <rFont val="Arial"/>
        <family val="2"/>
      </rPr>
      <t>Tea Towel Grateful Floral Thankful - TWL016</t>
    </r>
  </si>
  <si>
    <r>
      <rPr>
        <sz val="9"/>
        <color rgb="FF404040"/>
        <rFont val="Arial"/>
        <family val="2"/>
      </rPr>
      <t>Grateful Ceramic Mug Set Of 4 - MUGS20</t>
    </r>
  </si>
  <si>
    <r>
      <rPr>
        <sz val="9"/>
        <color rgb="FF404040"/>
        <rFont val="Arial"/>
        <family val="2"/>
      </rPr>
      <t>Blessed Poly-Canvas Bag With Cotton Rope Handles - TOT124</t>
    </r>
  </si>
  <si>
    <r>
      <rPr>
        <sz val="9"/>
        <color rgb="FF404040"/>
        <rFont val="Arial"/>
        <family val="2"/>
      </rPr>
      <t>Grace Full Grain Leather Journal - JL526</t>
    </r>
  </si>
  <si>
    <r>
      <rPr>
        <sz val="9"/>
        <color rgb="FF404040"/>
        <rFont val="Arial"/>
        <family val="2"/>
      </rPr>
      <t>Believe In Him Canvas Tote - TOT133</t>
    </r>
  </si>
  <si>
    <r>
      <rPr>
        <sz val="9"/>
        <color rgb="FF404040"/>
        <rFont val="Arial"/>
        <family val="2"/>
      </rPr>
      <t>I Can Do All Things Tote - TOT132</t>
    </r>
  </si>
  <si>
    <r>
      <rPr>
        <sz val="9"/>
        <color rgb="FF404040"/>
        <rFont val="Arial"/>
        <family val="2"/>
      </rPr>
      <t>Be Still Full Grain Leather Journal - JL524</t>
    </r>
  </si>
  <si>
    <r>
      <rPr>
        <sz val="9"/>
        <color rgb="FF404040"/>
        <rFont val="Arial"/>
        <family val="2"/>
      </rPr>
      <t>Cross Full Grain Leather Journal - JL527</t>
    </r>
  </si>
  <si>
    <r>
      <rPr>
        <sz val="9"/>
        <color rgb="FF404040"/>
        <rFont val="Arial"/>
        <family val="2"/>
      </rPr>
      <t>Faith Bible Cover Bro/Blk - BBL685</t>
    </r>
  </si>
  <si>
    <r>
      <rPr>
        <sz val="9"/>
        <color rgb="FF404040"/>
        <rFont val="Arial"/>
        <family val="2"/>
      </rPr>
      <t>Pink Heart Bible Cover - BBL686</t>
    </r>
  </si>
  <si>
    <r>
      <rPr>
        <sz val="9"/>
        <color rgb="FF404040"/>
        <rFont val="Arial"/>
        <family val="2"/>
      </rPr>
      <t>Purple Heart Bible Cover - BBL687</t>
    </r>
  </si>
  <si>
    <r>
      <rPr>
        <sz val="9"/>
        <color rgb="FF404040"/>
        <rFont val="Arial"/>
        <family val="2"/>
      </rPr>
      <t>It Is Well Tote Bag - G2008</t>
    </r>
  </si>
  <si>
    <r>
      <rPr>
        <sz val="9"/>
        <color rgb="FF404040"/>
        <rFont val="Arial"/>
        <family val="2"/>
      </rPr>
      <t>Choose Joy Pouch - G2017</t>
    </r>
  </si>
  <si>
    <r>
      <rPr>
        <sz val="9"/>
        <color rgb="FF404040"/>
        <rFont val="Arial"/>
        <family val="2"/>
      </rPr>
      <t>Do Everything In Love Pouch - G2014</t>
    </r>
  </si>
  <si>
    <r>
      <rPr>
        <sz val="9"/>
        <color rgb="FF404040"/>
        <rFont val="Arial"/>
        <family val="2"/>
      </rPr>
      <t>Grateful Mug - G2003</t>
    </r>
  </si>
  <si>
    <r>
      <rPr>
        <sz val="9"/>
        <color rgb="FF404040"/>
        <rFont val="Arial"/>
        <family val="2"/>
      </rPr>
      <t>Rise &amp; Shine Mug - G2005</t>
    </r>
  </si>
  <si>
    <r>
      <rPr>
        <sz val="9"/>
        <color rgb="FF404040"/>
        <rFont val="Arial"/>
        <family val="2"/>
      </rPr>
      <t>Blessed LED Candle - G2389</t>
    </r>
  </si>
  <si>
    <r>
      <rPr>
        <sz val="9"/>
        <color rgb="FF404040"/>
        <rFont val="Arial"/>
        <family val="2"/>
      </rPr>
      <t>It Is Well Magnet Gift Set - G2438</t>
    </r>
  </si>
  <si>
    <r>
      <rPr>
        <sz val="9"/>
        <color rgb="FF404040"/>
        <rFont val="Arial"/>
        <family val="2"/>
      </rPr>
      <t>Prayer Changes Things Plaque - G2292</t>
    </r>
  </si>
  <si>
    <r>
      <rPr>
        <sz val="9"/>
        <color rgb="FF404040"/>
        <rFont val="Arial"/>
        <family val="2"/>
      </rPr>
      <t>Amazing Grace Plaque - G2296</t>
    </r>
  </si>
  <si>
    <r>
      <rPr>
        <sz val="9"/>
        <color rgb="FF404040"/>
        <rFont val="Arial"/>
        <family val="2"/>
      </rPr>
      <t>It Is Well Wall Cross - G2020</t>
    </r>
  </si>
  <si>
    <r>
      <rPr>
        <sz val="9"/>
        <color rgb="FF404040"/>
        <rFont val="Arial"/>
        <family val="2"/>
      </rPr>
      <t>Blessed Wall Cross - G2021</t>
    </r>
  </si>
  <si>
    <r>
      <rPr>
        <sz val="9"/>
        <color rgb="FF404040"/>
        <rFont val="Arial"/>
        <family val="2"/>
      </rPr>
      <t>Amazing Grace Wall Cross - G2023</t>
    </r>
  </si>
  <si>
    <r>
      <rPr>
        <sz val="9"/>
        <color rgb="FF404040"/>
        <rFont val="Arial"/>
        <family val="2"/>
      </rPr>
      <t>Rise &amp; Shine Wall Cross - G2022</t>
    </r>
  </si>
  <si>
    <t xml:space="preserve">Creative Brands
Christmas Sale Catalog (NOV) 2020
Catalog Purchase Order </t>
  </si>
  <si>
    <t>4050 Lee Vance View
Colorado Springs, CO 80918 
Ph: 800-323-7543 Fax: 800-430-0726</t>
  </si>
  <si>
    <r>
      <rPr>
        <sz val="9"/>
        <color rgb="FF404040"/>
        <rFont val="Arial"/>
        <family val="2"/>
      </rPr>
      <t>The Action Storybook Bible</t>
    </r>
  </si>
  <si>
    <r>
      <rPr>
        <sz val="9"/>
        <color rgb="FF404040"/>
        <rFont val="Arial"/>
        <family val="2"/>
      </rPr>
      <t>Catherine DeVries</t>
    </r>
  </si>
  <si>
    <t xml:space="preserve">David C. Cook
Christmas Sale Catalog (NOV) 2020
Catalog Purchase Order </t>
  </si>
  <si>
    <r>
      <rPr>
        <sz val="9"/>
        <color rgb="FF404040"/>
        <rFont val="Arial"/>
        <family val="2"/>
      </rPr>
      <t>The Action Bible, Updated</t>
    </r>
  </si>
  <si>
    <r>
      <rPr>
        <sz val="9"/>
        <color rgb="FF404040"/>
        <rFont val="Arial"/>
        <family val="2"/>
      </rPr>
      <t>Jesus Is Born Bible Box Nativity - J2086</t>
    </r>
  </si>
  <si>
    <r>
      <rPr>
        <sz val="9"/>
        <color rgb="FF404040"/>
        <rFont val="Arial"/>
        <family val="2"/>
      </rPr>
      <t>God With Us Advent Ornament Book - J2352</t>
    </r>
  </si>
  <si>
    <r>
      <rPr>
        <sz val="9"/>
        <color rgb="FF404040"/>
        <rFont val="Arial"/>
        <family val="2"/>
      </rPr>
      <t>NIV Luke Illustrated Bible - J2892</t>
    </r>
  </si>
  <si>
    <r>
      <rPr>
        <sz val="9"/>
        <color rgb="FF404040"/>
        <rFont val="Arial"/>
        <family val="2"/>
      </rPr>
      <t>NIV Psalms &amp; Proverbs Illustrated Bible - J3405</t>
    </r>
  </si>
  <si>
    <t xml:space="preserve">DaySpring
Christmas Sale Catalog (NOV) 2020
Catalog Purchase Order </t>
  </si>
  <si>
    <t xml:space="preserve">Destiny Image / Harrison House
Christmas Sale Catalog (NOV) 2020
Catalog Purchase Order </t>
  </si>
  <si>
    <r>
      <rPr>
        <sz val="9"/>
        <color rgb="FF404040"/>
        <rFont val="Arial"/>
        <family val="2"/>
      </rPr>
      <t>When Women Pray</t>
    </r>
  </si>
  <si>
    <r>
      <rPr>
        <sz val="9"/>
        <color rgb="FF404040"/>
        <rFont val="Arial"/>
        <family val="2"/>
      </rPr>
      <t>T.D. Jakes</t>
    </r>
  </si>
  <si>
    <r>
      <rPr>
        <sz val="9"/>
        <color rgb="FF404040"/>
        <rFont val="Arial"/>
        <family val="2"/>
      </rPr>
      <t>Empty Out The Negative</t>
    </r>
  </si>
  <si>
    <r>
      <rPr>
        <sz val="9"/>
        <color rgb="FF404040"/>
        <rFont val="Arial"/>
        <family val="2"/>
      </rPr>
      <t>Joel Osteen</t>
    </r>
  </si>
  <si>
    <r>
      <rPr>
        <sz val="9"/>
        <color rgb="FF404040"/>
        <rFont val="Arial"/>
        <family val="2"/>
      </rPr>
      <t>Seven Words Of Christmas</t>
    </r>
  </si>
  <si>
    <r>
      <rPr>
        <sz val="9"/>
        <color rgb="FF404040"/>
        <rFont val="Arial"/>
        <family val="2"/>
      </rPr>
      <t>Robert Morris</t>
    </r>
  </si>
  <si>
    <r>
      <rPr>
        <sz val="9"/>
        <color rgb="FF404040"/>
        <rFont val="Arial"/>
        <family val="2"/>
      </rPr>
      <t>Quiet Times With God Devotional</t>
    </r>
  </si>
  <si>
    <r>
      <rPr>
        <sz val="9"/>
        <color rgb="FF404040"/>
        <rFont val="Arial"/>
        <family val="2"/>
      </rPr>
      <t>John C. Maxwell Signature Planner</t>
    </r>
  </si>
  <si>
    <r>
      <rPr>
        <sz val="9"/>
        <color rgb="FF404040"/>
        <rFont val="Arial"/>
        <family val="2"/>
      </rPr>
      <t>John C. Maxwell</t>
    </r>
  </si>
  <si>
    <r>
      <rPr>
        <sz val="9"/>
        <color rgb="FF404040"/>
        <rFont val="Arial"/>
        <family val="2"/>
      </rPr>
      <t>Christmas Ideals, 2020 Edition</t>
    </r>
  </si>
  <si>
    <r>
      <rPr>
        <sz val="9"/>
        <color rgb="FF404040"/>
        <rFont val="Arial"/>
        <family val="2"/>
      </rPr>
      <t>Melinda Rathjen</t>
    </r>
  </si>
  <si>
    <r>
      <rPr>
        <sz val="9"/>
        <color rgb="FF404040"/>
        <rFont val="Arial"/>
        <family val="2"/>
      </rPr>
      <t>The Giving Manger</t>
    </r>
  </si>
  <si>
    <r>
      <rPr>
        <sz val="9"/>
        <color rgb="FF404040"/>
        <rFont val="Arial"/>
        <family val="2"/>
      </rPr>
      <t>Allison Hottinger, Lisa Kalberer</t>
    </r>
  </si>
  <si>
    <r>
      <rPr>
        <sz val="9"/>
        <color rgb="FF404040"/>
        <rFont val="Arial"/>
        <family val="2"/>
      </rPr>
      <t>God Loves Me Every Day Devos For Girls</t>
    </r>
  </si>
  <si>
    <r>
      <rPr>
        <sz val="9"/>
        <color rgb="FF404040"/>
        <rFont val="Arial"/>
        <family val="2"/>
      </rPr>
      <t>VeggieTales</t>
    </r>
  </si>
  <si>
    <r>
      <rPr>
        <sz val="9"/>
        <color rgb="FF404040"/>
        <rFont val="Arial"/>
        <family val="2"/>
      </rPr>
      <t>God Loves Me Every Day Devos For Boys</t>
    </r>
  </si>
  <si>
    <r>
      <rPr>
        <sz val="9"/>
        <color rgb="FF404040"/>
        <rFont val="Arial"/>
        <family val="2"/>
      </rPr>
      <t>The Secret Of The Hidden Scrolls: The King Is Born</t>
    </r>
  </si>
  <si>
    <r>
      <rPr>
        <sz val="9"/>
        <color rgb="FF404040"/>
        <rFont val="Arial"/>
        <family val="2"/>
      </rPr>
      <t>M.J. Thomas</t>
    </r>
  </si>
  <si>
    <r>
      <rPr>
        <sz val="9"/>
        <color rgb="FF404040"/>
        <rFont val="Arial"/>
        <family val="2"/>
      </rPr>
      <t>The Secret Of The Hidden Scrolls: The Beginning</t>
    </r>
  </si>
  <si>
    <r>
      <rPr>
        <sz val="9"/>
        <color rgb="FF404040"/>
        <rFont val="Arial"/>
        <family val="2"/>
      </rPr>
      <t>The Secret Of The Hidden Scrolls: The Shepherd's Stone</t>
    </r>
  </si>
  <si>
    <r>
      <rPr>
        <sz val="9"/>
        <color rgb="FF404040"/>
        <rFont val="Arial"/>
        <family val="2"/>
      </rPr>
      <t>The Secret Of The Hidden Scrolls: The Lion's Roar</t>
    </r>
  </si>
  <si>
    <t xml:space="preserve">FaithWords
Christmas Sale Catalog (NOV) 2020
Catalog Purchase Order           
</t>
  </si>
  <si>
    <t>PO Box 722
Frankfort, IL 60423
Phone: 800-435-7855 Fax: 888-469-5429</t>
  </si>
  <si>
    <t xml:space="preserve">G. T. Luscombe Company, Inc
Christmas Sale Catalog (NOV) 2020
Catalog Purchase Order           
</t>
  </si>
  <si>
    <r>
      <rPr>
        <sz val="9"/>
        <color rgb="FF404040"/>
        <rFont val="Arial"/>
        <family val="2"/>
      </rPr>
      <t>Adoration Pen &amp; Pencil Gift Set Black/Silver - 45201</t>
    </r>
  </si>
  <si>
    <r>
      <rPr>
        <sz val="9"/>
        <color rgb="FF404040"/>
        <rFont val="Arial"/>
        <family val="2"/>
      </rPr>
      <t>Adoration Pen &amp; Pencil Gift Set Violet/Silver - 45202</t>
    </r>
  </si>
  <si>
    <r>
      <rPr>
        <sz val="9"/>
        <color rgb="FF404040"/>
        <rFont val="Arial"/>
        <family val="2"/>
      </rPr>
      <t>Micron 8 Pc Inductive Bible Study Kit - 30508</t>
    </r>
  </si>
  <si>
    <r>
      <rPr>
        <sz val="9"/>
        <color rgb="FF404040"/>
        <rFont val="Arial"/>
        <family val="2"/>
      </rPr>
      <t>Bible Study Notebook Black - 81901</t>
    </r>
  </si>
  <si>
    <r>
      <rPr>
        <sz val="9"/>
        <color rgb="FF404040"/>
        <rFont val="Arial"/>
        <family val="2"/>
      </rPr>
      <t>Bible Study Notebook Rose - 81902</t>
    </r>
  </si>
  <si>
    <r>
      <rPr>
        <sz val="9"/>
        <color rgb="FF404040"/>
        <rFont val="Arial"/>
        <family val="2"/>
      </rPr>
      <t>Accu Dry Bible Brites Set Of 8 - 79278</t>
    </r>
  </si>
  <si>
    <r>
      <rPr>
        <sz val="9"/>
        <color rgb="FF404040"/>
        <rFont val="Arial"/>
        <family val="2"/>
      </rPr>
      <t>Accu Gel Bible Hi Glider Study Kit Set Of 6 - 89076</t>
    </r>
  </si>
  <si>
    <r>
      <rPr>
        <sz val="9"/>
        <color rgb="FF404040"/>
        <rFont val="Arial"/>
        <family val="2"/>
      </rPr>
      <t>10 PC Inductive Bible Study Kit - 31010</t>
    </r>
  </si>
  <si>
    <r>
      <rPr>
        <sz val="9"/>
        <color rgb="FF404040"/>
        <rFont val="Arial"/>
        <family val="2"/>
      </rPr>
      <t>Faith Mask Camo/Kids - 16501</t>
    </r>
  </si>
  <si>
    <r>
      <rPr>
        <sz val="9"/>
        <color rgb="FF404040"/>
        <rFont val="Arial"/>
        <family val="2"/>
      </rPr>
      <t>Faith Mask Camo/Adult - 16502</t>
    </r>
  </si>
  <si>
    <r>
      <rPr>
        <sz val="9"/>
        <color rgb="FF404040"/>
        <rFont val="Arial"/>
        <family val="2"/>
      </rPr>
      <t>Faith Mask Rose Gold Camo/Kids - 16601</t>
    </r>
  </si>
  <si>
    <r>
      <rPr>
        <sz val="9"/>
        <color rgb="FF404040"/>
        <rFont val="Arial"/>
        <family val="2"/>
      </rPr>
      <t>Faith Mask Rose Gold Camo/Adult - 16602</t>
    </r>
  </si>
  <si>
    <r>
      <rPr>
        <sz val="9"/>
        <color rgb="FF404040"/>
        <rFont val="Arial"/>
        <family val="2"/>
      </rPr>
      <t>Faith Mask Floral/Kids - 16701</t>
    </r>
  </si>
  <si>
    <r>
      <rPr>
        <sz val="9"/>
        <color rgb="FF404040"/>
        <rFont val="Arial"/>
        <family val="2"/>
      </rPr>
      <t>Faith Mask Floral/Adult - 16702</t>
    </r>
  </si>
  <si>
    <r>
      <rPr>
        <sz val="9"/>
        <color rgb="FF404040"/>
        <rFont val="Arial"/>
        <family val="2"/>
      </rPr>
      <t>Faith Mask Faith/Trust/Believe/Kids - 16801</t>
    </r>
  </si>
  <si>
    <r>
      <rPr>
        <sz val="9"/>
        <color rgb="FF404040"/>
        <rFont val="Arial"/>
        <family val="2"/>
      </rPr>
      <t>Faith Mask - Faith/Trust/Believe/Adult - 16802</t>
    </r>
  </si>
  <si>
    <r>
      <rPr>
        <sz val="9"/>
        <color rgb="FF404040"/>
        <rFont val="Arial"/>
        <family val="2"/>
      </rPr>
      <t>Faith Mask - Not Today Satan/Kids - 16901</t>
    </r>
  </si>
  <si>
    <r>
      <rPr>
        <sz val="9"/>
        <color rgb="FF404040"/>
        <rFont val="Arial"/>
        <family val="2"/>
      </rPr>
      <t>Faith Mask Not Today Satan/Adult - 16902</t>
    </r>
  </si>
  <si>
    <r>
      <rPr>
        <sz val="9"/>
        <color rgb="FF404040"/>
        <rFont val="Arial"/>
        <family val="2"/>
      </rPr>
      <t>Bible Highlighting Kit - 26074</t>
    </r>
  </si>
  <si>
    <r>
      <rPr>
        <sz val="9"/>
        <color rgb="FF404040"/>
        <rFont val="Arial"/>
        <family val="2"/>
      </rPr>
      <t>Pigma Micron 005 Bible Note Pen 4pk - 30054</t>
    </r>
  </si>
  <si>
    <r>
      <rPr>
        <sz val="9"/>
        <color rgb="FF404040"/>
        <rFont val="Arial"/>
        <family val="2"/>
      </rPr>
      <t>Pigma Micron Bible Study Kit - 30506</t>
    </r>
  </si>
  <si>
    <r>
      <rPr>
        <sz val="9"/>
        <color rgb="FF404040"/>
        <rFont val="Arial"/>
        <family val="2"/>
      </rPr>
      <t>Bible Marketing Kit - 72950</t>
    </r>
  </si>
  <si>
    <r>
      <rPr>
        <sz val="9"/>
        <color rgb="FF404040"/>
        <rFont val="Arial"/>
        <family val="2"/>
      </rPr>
      <t>Verse Finders HZ/Gold Thin Pack - 75304</t>
    </r>
  </si>
  <si>
    <r>
      <rPr>
        <sz val="9"/>
        <color rgb="FF404040"/>
        <rFont val="Arial"/>
        <family val="2"/>
      </rPr>
      <t>Verse Finders HZ/Rose Thin Pack - 75471</t>
    </r>
  </si>
  <si>
    <r>
      <rPr>
        <sz val="9"/>
        <color rgb="FF404040"/>
        <rFont val="Arial"/>
        <family val="2"/>
      </rPr>
      <t>Verse Finders HZ XLP/Rainbow Thin Pack - 75926</t>
    </r>
  </si>
  <si>
    <r>
      <rPr>
        <sz val="9"/>
        <color rgb="FF404040"/>
        <rFont val="Arial"/>
        <family val="2"/>
      </rPr>
      <t>Verse Finders SL/Silver Thin Pack - 76437</t>
    </r>
  </si>
  <si>
    <r>
      <rPr>
        <sz val="9"/>
        <color rgb="FF404040"/>
        <rFont val="Arial"/>
        <family val="2"/>
      </rPr>
      <t>Faith Notes 3 Pack - 85803</t>
    </r>
  </si>
  <si>
    <t>1515 Cascade Ave
Loveland, CO 80539
Phone: 800-447-1070</t>
  </si>
  <si>
    <r>
      <rPr>
        <sz val="9"/>
        <color rgb="FF404040"/>
        <rFont val="Arial"/>
        <family val="2"/>
      </rPr>
      <t>Jeff White</t>
    </r>
  </si>
  <si>
    <t xml:space="preserve">Group Publishing
Christmas Sale Catalog (NOV) 2020
Catalog Purchase Order           
</t>
  </si>
  <si>
    <r>
      <rPr>
        <sz val="9"/>
        <color rgb="FF404040"/>
        <rFont val="Arial"/>
        <family val="2"/>
      </rPr>
      <t>Eyewitness</t>
    </r>
  </si>
  <si>
    <r>
      <rPr>
        <sz val="9"/>
        <color rgb="FF404040"/>
        <rFont val="Arial"/>
        <family val="2"/>
      </rPr>
      <t>Marriage In The Middle</t>
    </r>
  </si>
  <si>
    <r>
      <rPr>
        <sz val="9"/>
        <color rgb="FF404040"/>
        <rFont val="Arial"/>
        <family val="2"/>
      </rPr>
      <t>Dorothy Littell Greco</t>
    </r>
  </si>
  <si>
    <r>
      <rPr>
        <sz val="9"/>
        <color rgb="FF404040"/>
        <rFont val="Arial"/>
        <family val="2"/>
      </rPr>
      <t>Forty Days On Being A Three</t>
    </r>
  </si>
  <si>
    <r>
      <rPr>
        <sz val="9"/>
        <color rgb="FF404040"/>
        <rFont val="Arial"/>
        <family val="2"/>
      </rPr>
      <t>Sean Palmer</t>
    </r>
  </si>
  <si>
    <r>
      <rPr>
        <sz val="9"/>
        <color rgb="FF404040"/>
        <rFont val="Arial"/>
        <family val="2"/>
      </rPr>
      <t>Forty Days On Being A Two</t>
    </r>
  </si>
  <si>
    <r>
      <rPr>
        <sz val="9"/>
        <color rgb="FF404040"/>
        <rFont val="Arial"/>
        <family val="2"/>
      </rPr>
      <t>Hunter Mobley</t>
    </r>
  </si>
  <si>
    <r>
      <rPr>
        <sz val="9"/>
        <color rgb="FF404040"/>
        <rFont val="Arial"/>
        <family val="2"/>
      </rPr>
      <t>The Path Between Us Journal</t>
    </r>
  </si>
  <si>
    <r>
      <rPr>
        <sz val="9"/>
        <color rgb="FF404040"/>
        <rFont val="Arial"/>
        <family val="2"/>
      </rPr>
      <t>Suzanne Stabile</t>
    </r>
  </si>
  <si>
    <r>
      <rPr>
        <sz val="9"/>
        <color rgb="FF404040"/>
        <rFont val="Arial"/>
        <family val="2"/>
      </rPr>
      <t>Psalms Volume 1</t>
    </r>
  </si>
  <si>
    <r>
      <rPr>
        <sz val="9"/>
        <color rgb="FF404040"/>
        <rFont val="Arial"/>
        <family val="2"/>
      </rPr>
      <t>Brian Chung, Bryan Ye-Chung</t>
    </r>
  </si>
  <si>
    <r>
      <rPr>
        <sz val="9"/>
        <color rgb="FF404040"/>
        <rFont val="Arial"/>
        <family val="2"/>
      </rPr>
      <t>Psalms Volume 2</t>
    </r>
  </si>
  <si>
    <t xml:space="preserve">InterVarsity Press
Christmas Sale Catalog (NOV) 2020
Catalog Purchase Order </t>
  </si>
  <si>
    <t>588 N. Gulph Rd.
King Of Prussia, PA  19406
Ph: 800 331-1053/ FAX: 610 768-2107</t>
  </si>
  <si>
    <t xml:space="preserve">Judson Press
Christmas Sale Catalog (NOV) 2020
Catalog Purchase Order </t>
  </si>
  <si>
    <r>
      <rPr>
        <sz val="9"/>
        <color rgb="FF404040"/>
        <rFont val="Arial"/>
        <family val="2"/>
      </rPr>
      <t>#InThisTogether</t>
    </r>
  </si>
  <si>
    <r>
      <rPr>
        <sz val="9"/>
        <color rgb="FF404040"/>
        <rFont val="Arial"/>
        <family val="2"/>
      </rPr>
      <t>Curtis Ramsy- Lucas</t>
    </r>
  </si>
  <si>
    <r>
      <rPr>
        <sz val="9"/>
        <color rgb="FF404040"/>
        <rFont val="Arial"/>
        <family val="2"/>
      </rPr>
      <t>Beanie: Amazing Grace GTB3615</t>
    </r>
  </si>
  <si>
    <r>
      <rPr>
        <sz val="9"/>
        <color rgb="FF404040"/>
        <rFont val="Arial"/>
        <family val="2"/>
      </rPr>
      <t>Beanie: Blessed GTB3616</t>
    </r>
  </si>
  <si>
    <r>
      <rPr>
        <sz val="9"/>
        <color rgb="FF404040"/>
        <rFont val="Arial"/>
        <family val="2"/>
      </rPr>
      <t>G&amp;T Hoody Love Never Fails - GTH3638SM</t>
    </r>
  </si>
  <si>
    <r>
      <rPr>
        <sz val="9"/>
        <color rgb="FF404040"/>
        <rFont val="Arial"/>
        <family val="2"/>
      </rPr>
      <t>G&amp;T Hoody Love Never Fails - GTH3638MD</t>
    </r>
  </si>
  <si>
    <r>
      <rPr>
        <sz val="9"/>
        <color rgb="FF404040"/>
        <rFont val="Arial"/>
        <family val="2"/>
      </rPr>
      <t>G&amp;T Hoody Love Never Fails - GTH3638LG</t>
    </r>
  </si>
  <si>
    <r>
      <rPr>
        <sz val="9"/>
        <color rgb="FF404040"/>
        <rFont val="Arial"/>
        <family val="2"/>
      </rPr>
      <t>G&amp;T Hoody Love Never Fails - GTH3638XL</t>
    </r>
  </si>
  <si>
    <r>
      <rPr>
        <sz val="9"/>
        <color rgb="FF404040"/>
        <rFont val="Arial"/>
        <family val="2"/>
      </rPr>
      <t>G&amp;T Zip Up Hoody: Love Like Jesus - GTZ3639SM</t>
    </r>
  </si>
  <si>
    <r>
      <rPr>
        <sz val="9"/>
        <color rgb="FF404040"/>
        <rFont val="Arial"/>
        <family val="2"/>
      </rPr>
      <t>G&amp;T Zip Up Hoody: Love Like Jesus - GTZ3639MD</t>
    </r>
  </si>
  <si>
    <r>
      <rPr>
        <sz val="9"/>
        <color rgb="FF404040"/>
        <rFont val="Arial"/>
        <family val="2"/>
      </rPr>
      <t>G&amp;T Zip Up Hoody: Love Like Jesus - GTZ3639LG</t>
    </r>
  </si>
  <si>
    <r>
      <rPr>
        <sz val="9"/>
        <color rgb="FF404040"/>
        <rFont val="Arial"/>
        <family val="2"/>
      </rPr>
      <t>G&amp;T Zip Up Hoody: Love Like Jesus - GTZ3639XL</t>
    </r>
  </si>
  <si>
    <r>
      <rPr>
        <sz val="9"/>
        <color rgb="FF404040"/>
        <rFont val="Arial"/>
        <family val="2"/>
      </rPr>
      <t>G&amp;T Hoody Tee: Bless The Lord GTL3637SM</t>
    </r>
  </si>
  <si>
    <r>
      <rPr>
        <sz val="9"/>
        <color rgb="FF404040"/>
        <rFont val="Arial"/>
        <family val="2"/>
      </rPr>
      <t>G&amp;T Hoody Tee: Bless The Lord GTL3637MD</t>
    </r>
  </si>
  <si>
    <r>
      <rPr>
        <sz val="9"/>
        <color rgb="FF404040"/>
        <rFont val="Arial"/>
        <family val="2"/>
      </rPr>
      <t>G&amp;T Hoody Tee: Bless The Lord GTL3637LG</t>
    </r>
  </si>
  <si>
    <r>
      <rPr>
        <sz val="9"/>
        <color rgb="FF404040"/>
        <rFont val="Arial"/>
        <family val="2"/>
      </rPr>
      <t>G&amp;T Hoody Tee: Bless The Lord GTL3637XL</t>
    </r>
  </si>
  <si>
    <r>
      <rPr>
        <sz val="9"/>
        <color rgb="FF404040"/>
        <rFont val="Arial"/>
        <family val="2"/>
      </rPr>
      <t>G&amp;T Hoody Tee: His Grace GTL3636-S</t>
    </r>
  </si>
  <si>
    <r>
      <rPr>
        <sz val="9"/>
        <color rgb="FF404040"/>
        <rFont val="Arial"/>
        <family val="2"/>
      </rPr>
      <t>G&amp;T Hoody Tee: His Grace - GTL3636-M</t>
    </r>
  </si>
  <si>
    <r>
      <rPr>
        <sz val="9"/>
        <color rgb="FF404040"/>
        <rFont val="Arial"/>
        <family val="2"/>
      </rPr>
      <t>G&amp;T Hoody Tee: His Grace - GTL3636-L</t>
    </r>
  </si>
  <si>
    <r>
      <rPr>
        <sz val="9"/>
        <color rgb="FF404040"/>
        <rFont val="Arial"/>
        <family val="2"/>
      </rPr>
      <t>G&amp;T Hoody Tee: His Grace - GTL3636-XL</t>
    </r>
  </si>
  <si>
    <t xml:space="preserve">Kerusso
Christmas Sale Catalog (NOV) 2020
Catalog Purchase Order </t>
  </si>
  <si>
    <r>
      <rPr>
        <sz val="9"/>
        <color rgb="FF404040"/>
        <rFont val="Arial"/>
        <family val="2"/>
      </rPr>
      <t>Iron Sharpens Iron Long Sleeve Hoodie - AHT3384SM</t>
    </r>
  </si>
  <si>
    <r>
      <rPr>
        <sz val="9"/>
        <color rgb="FF404040"/>
        <rFont val="Arial"/>
        <family val="2"/>
      </rPr>
      <t>Iron Sharpens Iron Long Sleeve Hoodie - AHT3384MD</t>
    </r>
  </si>
  <si>
    <r>
      <rPr>
        <sz val="9"/>
        <color rgb="FF404040"/>
        <rFont val="Arial"/>
        <family val="2"/>
      </rPr>
      <t>Iron Sharpens Iron Long Sleeve Hoodie - AHT3384LG</t>
    </r>
  </si>
  <si>
    <r>
      <rPr>
        <sz val="9"/>
        <color rgb="FF404040"/>
        <rFont val="Arial"/>
        <family val="2"/>
      </rPr>
      <t>Iron Sharpens Iron Long Sleeve Hoodie - AHT3384XL</t>
    </r>
  </si>
  <si>
    <r>
      <rPr>
        <sz val="9"/>
        <color rgb="FF404040"/>
        <rFont val="Arial"/>
        <family val="2"/>
      </rPr>
      <t>SEEK Long Sleeve Hoodie - AHT3385SM</t>
    </r>
  </si>
  <si>
    <r>
      <rPr>
        <sz val="9"/>
        <color rgb="FF404040"/>
        <rFont val="Arial"/>
        <family val="2"/>
      </rPr>
      <t>SEEK Long Sleeve Hoodie - AHT3385MD</t>
    </r>
  </si>
  <si>
    <r>
      <rPr>
        <sz val="9"/>
        <color rgb="FF404040"/>
        <rFont val="Arial"/>
        <family val="2"/>
      </rPr>
      <t>SEEK Long Sleeve Hoodie - AHT3385LG</t>
    </r>
  </si>
  <si>
    <r>
      <rPr>
        <sz val="9"/>
        <color rgb="FF404040"/>
        <rFont val="Arial"/>
        <family val="2"/>
      </rPr>
      <t>SEEK Long Sleeve Hoodie - AHT3385XL</t>
    </r>
  </si>
  <si>
    <r>
      <rPr>
        <sz val="9"/>
        <color rgb="FF404040"/>
        <rFont val="Arial"/>
        <family val="2"/>
      </rPr>
      <t>Hold Fast Long Sleeve: Iron Sharpens Iron HFL3641SM</t>
    </r>
  </si>
  <si>
    <r>
      <rPr>
        <sz val="9"/>
        <color rgb="FF404040"/>
        <rFont val="Arial"/>
        <family val="2"/>
      </rPr>
      <t>Hold Fast Long Sleeve: Iron Sharpens Iron HFL3641MD</t>
    </r>
  </si>
  <si>
    <r>
      <rPr>
        <sz val="9"/>
        <color rgb="FF404040"/>
        <rFont val="Arial"/>
        <family val="2"/>
      </rPr>
      <t>Hold Fast Long Sleeve: Iron Sharpens Iron HFL3641LG</t>
    </r>
  </si>
  <si>
    <r>
      <rPr>
        <sz val="9"/>
        <color rgb="FF404040"/>
        <rFont val="Arial"/>
        <family val="2"/>
      </rPr>
      <t>Hold Fast Long Sleeve: Iron Sharpens Iron HFL3641XL</t>
    </r>
  </si>
  <si>
    <r>
      <rPr>
        <sz val="9"/>
        <color rgb="FF404040"/>
        <rFont val="Arial"/>
        <family val="2"/>
      </rPr>
      <t>Hold Fast Long Sleeve: Eisenhower HFL3640SM</t>
    </r>
  </si>
  <si>
    <r>
      <rPr>
        <sz val="9"/>
        <color rgb="FF404040"/>
        <rFont val="Arial"/>
        <family val="2"/>
      </rPr>
      <t>Hold Fast Long Sleeve: Eisenhower HFL3640MD</t>
    </r>
  </si>
  <si>
    <r>
      <rPr>
        <sz val="9"/>
        <color rgb="FF404040"/>
        <rFont val="Arial"/>
        <family val="2"/>
      </rPr>
      <t>Hold Fast Long Sleeve: Eisenhower HFL3640LG</t>
    </r>
  </si>
  <si>
    <r>
      <rPr>
        <sz val="9"/>
        <color rgb="FF404040"/>
        <rFont val="Arial"/>
        <family val="2"/>
      </rPr>
      <t>Hold Fast Long Sleeve: Eisenhower HFL3640XL</t>
    </r>
  </si>
  <si>
    <r>
      <rPr>
        <sz val="9"/>
        <color rgb="FF404040"/>
        <rFont val="Arial"/>
        <family val="2"/>
      </rPr>
      <t>Auto Decal: Hold Fast Flag 5.25" DCAL101</t>
    </r>
  </si>
  <si>
    <r>
      <rPr>
        <sz val="9"/>
        <color rgb="FF404040"/>
        <rFont val="Arial"/>
        <family val="2"/>
      </rPr>
      <t>Auto Decal: Hold Fast Flag 7.25" DCAL102</t>
    </r>
  </si>
  <si>
    <r>
      <rPr>
        <sz val="9"/>
        <color rgb="FF404040"/>
        <rFont val="Arial"/>
        <family val="2"/>
      </rPr>
      <t>I Love You To The Stars</t>
    </r>
  </si>
  <si>
    <r>
      <rPr>
        <sz val="9"/>
        <color rgb="FF404040"/>
        <rFont val="Arial"/>
        <family val="2"/>
      </rPr>
      <t>Crystal Bowman</t>
    </r>
  </si>
  <si>
    <r>
      <rPr>
        <sz val="9"/>
        <color rgb="FF404040"/>
        <rFont val="Arial"/>
        <family val="2"/>
      </rPr>
      <t>Joy To The World</t>
    </r>
  </si>
  <si>
    <r>
      <rPr>
        <sz val="9"/>
        <color rgb="FF404040"/>
        <rFont val="Arial"/>
        <family val="2"/>
      </rPr>
      <t>Carolyn Miller, Amanda Barratt, Erica Vetsch</t>
    </r>
  </si>
  <si>
    <r>
      <rPr>
        <sz val="9"/>
        <color rgb="FF404040"/>
        <rFont val="Arial"/>
        <family val="2"/>
      </rPr>
      <t>A Young Woman After God's Own Heart Bible</t>
    </r>
  </si>
  <si>
    <r>
      <rPr>
        <sz val="9"/>
        <color rgb="FF404040"/>
        <rFont val="Arial"/>
        <family val="2"/>
      </rPr>
      <t>A Young Woman After God's Own Heart Bible IL</t>
    </r>
  </si>
  <si>
    <r>
      <rPr>
        <sz val="9"/>
        <color rgb="FF404040"/>
        <rFont val="Arial"/>
        <family val="2"/>
      </rPr>
      <t>Candle Bible For Kids</t>
    </r>
  </si>
  <si>
    <r>
      <rPr>
        <sz val="9"/>
        <color rgb="FF404040"/>
        <rFont val="Arial"/>
        <family val="2"/>
      </rPr>
      <t>Juliet David</t>
    </r>
  </si>
  <si>
    <r>
      <rPr>
        <sz val="9"/>
        <color rgb="FF404040"/>
        <rFont val="Arial"/>
        <family val="2"/>
      </rPr>
      <t>Candle Bible For Toddlers</t>
    </r>
  </si>
  <si>
    <r>
      <rPr>
        <sz val="9"/>
        <color rgb="FF404040"/>
        <rFont val="Arial"/>
        <family val="2"/>
      </rPr>
      <t>Tim Dowley</t>
    </r>
  </si>
  <si>
    <t xml:space="preserve">Kregel 
Christmas Sale Catalog (NOV) 2020
Catalog Purchase Order </t>
  </si>
  <si>
    <t xml:space="preserve">210 West Chestnut St.
Chicago, IL 60610 
Ph: 800-678-8812/ Fax: 800-678-3329 </t>
  </si>
  <si>
    <t xml:space="preserve">Moody Publishers
Christmas Sale Catalog (NOV) 2020
Catalog Purchase Order </t>
  </si>
  <si>
    <r>
      <rPr>
        <sz val="9"/>
        <color rgb="FF404040"/>
        <rFont val="Arial"/>
        <family val="2"/>
      </rPr>
      <t>Tozer On The Almighty God</t>
    </r>
  </si>
  <si>
    <r>
      <rPr>
        <sz val="9"/>
        <color rgb="FF404040"/>
        <rFont val="Arial"/>
        <family val="2"/>
      </rPr>
      <t>A.W. Tozer</t>
    </r>
  </si>
  <si>
    <r>
      <rPr>
        <sz val="9"/>
        <color rgb="FF404040"/>
        <rFont val="Arial"/>
        <family val="2"/>
      </rPr>
      <t>Tozer On The Holy Spirit</t>
    </r>
  </si>
  <si>
    <r>
      <rPr>
        <sz val="9"/>
        <color rgb="FF404040"/>
        <rFont val="Arial"/>
        <family val="2"/>
      </rPr>
      <t>Tozer On The Son Of God</t>
    </r>
  </si>
  <si>
    <r>
      <rPr>
        <sz val="9"/>
        <color rgb="FF404040"/>
        <rFont val="Arial"/>
        <family val="2"/>
      </rPr>
      <t>The Grumbler's Guide To Giving Thanks</t>
    </r>
  </si>
  <si>
    <r>
      <rPr>
        <sz val="9"/>
        <color rgb="FF404040"/>
        <rFont val="Arial"/>
        <family val="2"/>
      </rPr>
      <t>Dustin Crowe</t>
    </r>
  </si>
  <si>
    <r>
      <rPr>
        <sz val="9"/>
        <color rgb="FF404040"/>
        <rFont val="Arial"/>
        <family val="2"/>
      </rPr>
      <t>Hosanna In Excelsis</t>
    </r>
  </si>
  <si>
    <r>
      <rPr>
        <sz val="9"/>
        <color rgb="FF404040"/>
        <rFont val="Arial"/>
        <family val="2"/>
      </rPr>
      <t>David Leeman</t>
    </r>
  </si>
  <si>
    <r>
      <rPr>
        <sz val="9"/>
        <color rgb="FF404040"/>
        <rFont val="Arial"/>
        <family val="2"/>
      </rPr>
      <t>Grandparenting Screen Kids</t>
    </r>
  </si>
  <si>
    <r>
      <rPr>
        <sz val="9"/>
        <color rgb="FF404040"/>
        <rFont val="Arial"/>
        <family val="2"/>
      </rPr>
      <t>Gary Chapman, Arlene Pellicane</t>
    </r>
  </si>
  <si>
    <r>
      <rPr>
        <sz val="9"/>
        <color rgb="FF404040"/>
        <rFont val="Arial"/>
        <family val="2"/>
      </rPr>
      <t>Screen Kids</t>
    </r>
  </si>
  <si>
    <r>
      <rPr>
        <sz val="9"/>
        <color rgb="FF404040"/>
        <rFont val="Arial"/>
        <family val="2"/>
      </rPr>
      <t>Good News! It's Christmas</t>
    </r>
  </si>
  <si>
    <r>
      <rPr>
        <sz val="9"/>
        <color rgb="FF404040"/>
        <rFont val="Arial"/>
        <family val="2"/>
      </rPr>
      <t>Glenys Nellist</t>
    </r>
  </si>
  <si>
    <r>
      <rPr>
        <sz val="9"/>
        <color rgb="FF404040"/>
        <rFont val="Arial"/>
        <family val="2"/>
      </rPr>
      <t>Good News! God Made Me</t>
    </r>
  </si>
  <si>
    <t xml:space="preserve">Our Daily Bread Publishing
Christmas Sale Catalog (NOV) 2020
Catalog Purchase Order </t>
  </si>
  <si>
    <r>
      <rPr>
        <sz val="9"/>
        <color rgb="FF404040"/>
        <rFont val="Arial"/>
        <family val="2"/>
      </rPr>
      <t>Joy To The World Pallet - PNL0867</t>
    </r>
  </si>
  <si>
    <r>
      <rPr>
        <sz val="9"/>
        <color rgb="FF404040"/>
        <rFont val="Arial"/>
        <family val="2"/>
      </rPr>
      <t>Gather Together Banner - BAN0045</t>
    </r>
  </si>
  <si>
    <r>
      <rPr>
        <sz val="9"/>
        <color rgb="FF404040"/>
        <rFont val="Arial"/>
        <family val="2"/>
      </rPr>
      <t>Merry Christmas Photo Holder - PHF0304</t>
    </r>
  </si>
  <si>
    <r>
      <rPr>
        <sz val="9"/>
        <color rgb="FF404040"/>
        <rFont val="Arial"/>
        <family val="2"/>
      </rPr>
      <t>We Wish You Framed Art - RFT0030</t>
    </r>
  </si>
  <si>
    <r>
      <rPr>
        <sz val="9"/>
        <color rgb="FF404040"/>
        <rFont val="Arial"/>
        <family val="2"/>
      </rPr>
      <t>All Hearts Come Home Framed Art - RFT0029</t>
    </r>
  </si>
  <si>
    <r>
      <rPr>
        <sz val="9"/>
        <color rgb="FF404040"/>
        <rFont val="Arial"/>
        <family val="2"/>
      </rPr>
      <t>Peace On Earth Block - BHB0465</t>
    </r>
  </si>
  <si>
    <r>
      <rPr>
        <sz val="9"/>
        <color rgb="FF404040"/>
        <rFont val="Arial"/>
        <family val="2"/>
      </rPr>
      <t>Gratitude And Grace Prayer Box - BXP0001</t>
    </r>
  </si>
  <si>
    <r>
      <rPr>
        <sz val="9"/>
        <color rgb="FF404040"/>
        <rFont val="Arial"/>
        <family val="2"/>
      </rPr>
      <t>Let Go And Let God Prayer Box - BXP0002</t>
    </r>
  </si>
  <si>
    <r>
      <rPr>
        <sz val="9"/>
        <color rgb="FF404040"/>
        <rFont val="Arial"/>
        <family val="2"/>
      </rPr>
      <t>He Is Faithful Prayer Box - BXP0003</t>
    </r>
  </si>
  <si>
    <r>
      <rPr>
        <sz val="9"/>
        <color rgb="FF404040"/>
        <rFont val="Arial"/>
        <family val="2"/>
      </rPr>
      <t>Pray More Prayer Box - BXP0004</t>
    </r>
  </si>
  <si>
    <r>
      <rPr>
        <sz val="9"/>
        <color rgb="FF404040"/>
        <rFont val="Arial"/>
        <family val="2"/>
      </rPr>
      <t>Prayers &amp; Praises Prayer Box - BXP0007</t>
    </r>
  </si>
  <si>
    <r>
      <rPr>
        <sz val="9"/>
        <color rgb="FF404040"/>
        <rFont val="Arial"/>
        <family val="2"/>
      </rPr>
      <t>Life Is Fragile Prayer Box - BXP0008</t>
    </r>
  </si>
  <si>
    <r>
      <rPr>
        <sz val="9"/>
        <color rgb="FF404040"/>
        <rFont val="Arial"/>
        <family val="2"/>
      </rPr>
      <t>Amazing Grace How Sweet The Sound Framed Art - VFR0260</t>
    </r>
  </si>
  <si>
    <r>
      <rPr>
        <sz val="9"/>
        <color rgb="FF404040"/>
        <rFont val="Arial"/>
        <family val="2"/>
      </rPr>
      <t>It Is Well With My Soul Word Block - BHB0460</t>
    </r>
  </si>
  <si>
    <r>
      <rPr>
        <sz val="9"/>
        <color rgb="FF404040"/>
        <rFont val="Arial"/>
        <family val="2"/>
      </rPr>
      <t>And Grace Will Lead Me Home Frame Art - RFW0040</t>
    </r>
  </si>
  <si>
    <r>
      <rPr>
        <sz val="9"/>
        <color rgb="FF404040"/>
        <rFont val="Arial"/>
        <family val="2"/>
      </rPr>
      <t>Tune My Heart To Sing Thy Grace Canvas - CVS0176</t>
    </r>
  </si>
  <si>
    <r>
      <rPr>
        <sz val="9"/>
        <color rgb="FF404040"/>
        <rFont val="Arial"/>
        <family val="2"/>
      </rPr>
      <t>Amazing Grace Cross - CRO0219</t>
    </r>
  </si>
  <si>
    <r>
      <rPr>
        <sz val="9"/>
        <color rgb="FF404040"/>
        <rFont val="Arial"/>
        <family val="2"/>
      </rPr>
      <t>Do Not Fear I Am With You Framed Art - WPM0042</t>
    </r>
  </si>
  <si>
    <r>
      <rPr>
        <sz val="9"/>
        <color rgb="FF404040"/>
        <rFont val="Arial"/>
        <family val="2"/>
      </rPr>
      <t>Great Is Thy Faithfulness Stick - RDM0303</t>
    </r>
  </si>
  <si>
    <r>
      <rPr>
        <sz val="9"/>
        <color rgb="FF404040"/>
        <rFont val="Arial"/>
        <family val="2"/>
      </rPr>
      <t>To God Be The Glory Stick - RDM0301</t>
    </r>
  </si>
  <si>
    <r>
      <rPr>
        <sz val="9"/>
        <color rgb="FF404040"/>
        <rFont val="Arial"/>
        <family val="2"/>
      </rPr>
      <t>Praise God From Whom All Blessings Flow Stick - RDM0304</t>
    </r>
  </si>
  <si>
    <r>
      <rPr>
        <sz val="9"/>
        <color rgb="FF404040"/>
        <rFont val="Arial"/>
        <family val="2"/>
      </rPr>
      <t>Amazing Grace How Sweet The Sound Stick - RDM0299</t>
    </r>
  </si>
  <si>
    <t xml:space="preserve">P. Graham Dunn
Christmas Sale Catalog (NOV) 2020
Catalog Purchase Order </t>
  </si>
  <si>
    <r>
      <rPr>
        <sz val="9"/>
        <color rgb="FF404040"/>
        <rFont val="Arial"/>
        <family val="2"/>
      </rPr>
      <t>I Am</t>
    </r>
  </si>
  <si>
    <r>
      <rPr>
        <sz val="9"/>
        <color rgb="FF404040"/>
        <rFont val="Arial"/>
        <family val="2"/>
      </rPr>
      <t>Koryn Hawthorne</t>
    </r>
  </si>
  <si>
    <r>
      <rPr>
        <sz val="9"/>
        <color rgb="FF404040"/>
        <rFont val="Arial"/>
        <family val="2"/>
      </rPr>
      <t>Faithful God</t>
    </r>
  </si>
  <si>
    <r>
      <rPr>
        <sz val="9"/>
        <color rgb="FF404040"/>
        <rFont val="Arial"/>
        <family val="2"/>
      </rPr>
      <t>I Am They</t>
    </r>
  </si>
  <si>
    <r>
      <rPr>
        <sz val="9"/>
        <color rgb="FF404040"/>
        <rFont val="Arial"/>
        <family val="2"/>
      </rPr>
      <t>Spirit Of Christmas Deluxe</t>
    </r>
  </si>
  <si>
    <r>
      <rPr>
        <sz val="9"/>
        <color rgb="FF404040"/>
        <rFont val="Arial"/>
        <family val="2"/>
      </rPr>
      <t>TaRanda Greene</t>
    </r>
  </si>
  <si>
    <t xml:space="preserve">Provident
Christmas Sale Catalog (NOV) 2020
Catalog Purchase Order </t>
  </si>
  <si>
    <t>1200 Park Ave
Murfreesboro, TN  37129
Ph: 800 251-1402</t>
  </si>
  <si>
    <t xml:space="preserve">Swanson Christian Products
Christmas Sale Catalog (NOV) 2020
Catalog Purchase Order </t>
  </si>
  <si>
    <r>
      <rPr>
        <sz val="9"/>
        <color rgb="FF404040"/>
        <rFont val="Arial"/>
        <family val="2"/>
      </rPr>
      <t>LED Lantern: I Am With You Always - 50350</t>
    </r>
  </si>
  <si>
    <r>
      <rPr>
        <sz val="9"/>
        <color rgb="FF404040"/>
        <rFont val="Arial"/>
        <family val="2"/>
      </rPr>
      <t>LED Lantern: Shine One - 50351</t>
    </r>
  </si>
  <si>
    <r>
      <rPr>
        <sz val="9"/>
        <color rgb="FF404040"/>
        <rFont val="Arial"/>
        <family val="2"/>
      </rPr>
      <t>LED Lantern: Be Still - 50352</t>
    </r>
  </si>
  <si>
    <t xml:space="preserve">        VOM BOOKS - Munce Christmas Catalog 2020 Promotion                   </t>
  </si>
  <si>
    <t>Please return your order to Anchor Distributors.</t>
  </si>
  <si>
    <t xml:space="preserve">NOTES:  Special discounts apply for promotional period of 09/01/2020 - 12/31/2020.  </t>
  </si>
  <si>
    <t>UPC/ISBN</t>
  </si>
  <si>
    <t>Display (Load In)</t>
  </si>
  <si>
    <t>Open Stock</t>
  </si>
  <si>
    <t>MSRP</t>
  </si>
  <si>
    <t>Size (Dimension)</t>
  </si>
  <si>
    <t>Discount/   Net $$</t>
  </si>
  <si>
    <t>Bible Smuggler Resources</t>
  </si>
  <si>
    <t>Bible Smuggler Cap</t>
  </si>
  <si>
    <t>VOM BOOKS</t>
  </si>
  <si>
    <t>One Size Fits All</t>
  </si>
  <si>
    <t>Apparel</t>
  </si>
  <si>
    <t xml:space="preserve">55% discount applies when ordering initial load in for the floor display. </t>
  </si>
  <si>
    <t>860002029672</t>
  </si>
  <si>
    <t>Bible Smuggler Wristband Large</t>
  </si>
  <si>
    <t xml:space="preserve">Large </t>
  </si>
  <si>
    <t>860002029689</t>
  </si>
  <si>
    <t>Bible Smuggler Wristband Standard</t>
  </si>
  <si>
    <t>Standard</t>
  </si>
  <si>
    <t>860002029603</t>
  </si>
  <si>
    <t>Bible Smuggler T-Shirt SM</t>
  </si>
  <si>
    <t>SM</t>
  </si>
  <si>
    <t>860002029610</t>
  </si>
  <si>
    <t>Bible Smuggler T-Shirt MED</t>
  </si>
  <si>
    <t>MED</t>
  </si>
  <si>
    <t>860002029627</t>
  </si>
  <si>
    <t>Bible Smuggler T-Shirt LG</t>
  </si>
  <si>
    <t>LG</t>
  </si>
  <si>
    <t>860002029634</t>
  </si>
  <si>
    <t>Bible Smuggler T-Shirt XL</t>
  </si>
  <si>
    <t>XL</t>
  </si>
  <si>
    <t>860002029641</t>
  </si>
  <si>
    <t>Bible Smuggler T-Shirt 2XL</t>
  </si>
  <si>
    <t>2XL</t>
  </si>
  <si>
    <t>Bible Smuggler Floor Display</t>
  </si>
  <si>
    <t>860004383222</t>
  </si>
  <si>
    <t xml:space="preserve">Bible Smuggler Floor Display </t>
  </si>
  <si>
    <t>Approx.18" X 18" X 48"</t>
  </si>
  <si>
    <t xml:space="preserve">Floor Display </t>
  </si>
  <si>
    <t>Ships FF from VOM</t>
  </si>
  <si>
    <t>To Order:</t>
  </si>
  <si>
    <t>VOM Bible Smuggler Ministry Kit</t>
  </si>
  <si>
    <t xml:space="preserve">• email to: vombooks@vom.org 
• Call 800-747-0085.
• Fax 918-338-8645.
</t>
  </si>
  <si>
    <t>VOM Magazine (Packs of 25)</t>
  </si>
  <si>
    <t xml:space="preserve">Magazine </t>
  </si>
  <si>
    <t>N/A</t>
  </si>
  <si>
    <t>Farsi Bible (Sample)</t>
  </si>
  <si>
    <t>Bible</t>
  </si>
  <si>
    <t>Special Promotion (How to Buy This Book For a Penny.)</t>
  </si>
  <si>
    <t>Hearts of Fire  (Special Promo Sticker $10.00)</t>
  </si>
  <si>
    <t>5.5 X 8.5 X .75</t>
  </si>
  <si>
    <t>Special Buy of $5.00 per unit</t>
  </si>
  <si>
    <t>Extreme Devotion (Special Promo Sticker  $10.00)</t>
  </si>
  <si>
    <t>6 X 9 X 1</t>
  </si>
  <si>
    <t xml:space="preserve">Special Promotion:  Counter Top Display </t>
  </si>
  <si>
    <t>860004383239</t>
  </si>
  <si>
    <t>Counter Top Display  (How to Buy This Book For a Penny)</t>
  </si>
  <si>
    <t>Counter Top Display</t>
  </si>
  <si>
    <t>VOM Special Promotion Kit</t>
  </si>
  <si>
    <t>Pack of 20 Stickers (Special Promo Sticker $10.00)</t>
  </si>
  <si>
    <t>Response Cards (Packs of 50)</t>
  </si>
  <si>
    <t>Additional Titles of Your Choosing</t>
  </si>
  <si>
    <t>Global Prayer Journal</t>
  </si>
  <si>
    <t>5.25 X 8.5 X .5</t>
  </si>
  <si>
    <t>Deluxe Gift Edition</t>
  </si>
  <si>
    <t>Fall Special          (09/01/2020 - 12/31/2020)</t>
  </si>
  <si>
    <t>9781733749046</t>
  </si>
  <si>
    <t xml:space="preserve">Iran's Great Awakening </t>
  </si>
  <si>
    <t>The Witnesses Trilogy Boxed DVD Set</t>
  </si>
  <si>
    <t>5.5 X 7.75 X 1.75</t>
  </si>
  <si>
    <t>Boxed Set</t>
  </si>
  <si>
    <t>The Courageous Series Boxed Set</t>
  </si>
  <si>
    <t>8.75 X 8.75 X 2.13</t>
  </si>
  <si>
    <t>Wurmbrand (Hardcover Edition)</t>
  </si>
  <si>
    <t>5.75 X 8.5 X 1.25</t>
  </si>
  <si>
    <t>Wurmbrand (Group Study)</t>
  </si>
  <si>
    <t>5.65 8.45 X 2.25</t>
  </si>
  <si>
    <t>Voices of the Martyrs, Graphic Novel Anthology</t>
  </si>
  <si>
    <t>7 X 10.50 X 1</t>
  </si>
  <si>
    <t>Product</t>
  </si>
  <si>
    <t>Image</t>
  </si>
  <si>
    <t>Product Title</t>
  </si>
  <si>
    <t>Description</t>
  </si>
  <si>
    <t>UPC</t>
  </si>
  <si>
    <t>Quantity</t>
  </si>
  <si>
    <t>Extended Price</t>
  </si>
  <si>
    <t>VFR0260</t>
  </si>
  <si>
    <t>Framed Art</t>
  </si>
  <si>
    <t>Amazing Grace How Sweet The Sound</t>
  </si>
  <si>
    <t>656200441893</t>
  </si>
  <si>
    <t>POPAF3</t>
  </si>
  <si>
    <t>Counter Display</t>
  </si>
  <si>
    <t>Display Only</t>
  </si>
  <si>
    <t>POPAF3-RDM14</t>
  </si>
  <si>
    <t>Vintage Praise RDM Prepack</t>
  </si>
  <si>
    <t>Prepack Only</t>
  </si>
  <si>
    <t>656200451267</t>
  </si>
  <si>
    <t>BHB0460</t>
  </si>
  <si>
    <t>Word Block</t>
  </si>
  <si>
    <t>It Is Well With My Soul</t>
  </si>
  <si>
    <t>656200442043</t>
  </si>
  <si>
    <t>RFW0040</t>
  </si>
  <si>
    <t>And Grace Will Lead Me Home</t>
  </si>
  <si>
    <t>656200441879</t>
  </si>
  <si>
    <t>CVS0176</t>
  </si>
  <si>
    <t>Canvas</t>
  </si>
  <si>
    <t>Tune My Heart To Sing Thy Grace</t>
  </si>
  <si>
    <t>656200441923</t>
  </si>
  <si>
    <t>CRO0219</t>
  </si>
  <si>
    <t>Cross</t>
  </si>
  <si>
    <t>Amazing Grace</t>
  </si>
  <si>
    <t>656200441978</t>
  </si>
  <si>
    <t>WPM0042</t>
  </si>
  <si>
    <t>Do Not Fear I Am With You Do Not Be Dismayed For I Am Your God</t>
  </si>
  <si>
    <t>656200441848</t>
  </si>
  <si>
    <t>TOTAL</t>
  </si>
  <si>
    <t>Less 10% Discount</t>
  </si>
  <si>
    <t>DISCOUNTED TOTAL</t>
  </si>
  <si>
    <t xml:space="preserve">        Tyndale House Publishers - Munce November (Christmas Sale Catalog) 2020 Promotion                   </t>
  </si>
  <si>
    <t>Boys Life Application Study Bible, NLT Midnight Blue LTHRL</t>
  </si>
  <si>
    <t>30% off / 40% off in Munce 2-Day After Thanksgiving Sale</t>
  </si>
  <si>
    <t>Boys Life Application Study Bible, NLT Neon Black LTHRL</t>
  </si>
  <si>
    <t>Chronological Life Application Study Bible, NLT HC</t>
  </si>
  <si>
    <t>Girls Life Application Study Bible, NLT Purple/Teal Flower LTHRL</t>
  </si>
  <si>
    <t>Girls Life Application Study Bible, NLT Teal/Pink Flowers LTHRL</t>
  </si>
  <si>
    <t>Life Application Study Bible NLT Third Edition HC</t>
  </si>
  <si>
    <t>Life Application Study Bible, Large Print NLT Third Edition Teal Blue THRL</t>
  </si>
  <si>
    <t>Life Application Study Bible, Large Print Third Edition Berry LTHRL</t>
  </si>
  <si>
    <t>Teen Life Application Study Bible, NLT Brown LTHRL</t>
  </si>
  <si>
    <t>Teen Life Application Study Bible, NLT Teal LTHRL</t>
  </si>
  <si>
    <t>The Message Devotional Bible HC</t>
  </si>
  <si>
    <t>Eugene H. Peterson</t>
  </si>
  <si>
    <t>The Message Devotional Bible Large Print HC</t>
  </si>
  <si>
    <t>The One Year Bible NLT SC</t>
  </si>
  <si>
    <t>The One Year Chronological Bible NLT SC</t>
  </si>
  <si>
    <t>The One Year Pray for Life Bible NLT SC</t>
  </si>
  <si>
    <t>Joni Eareckson Tada</t>
  </si>
  <si>
    <t>Thinline Referecne Holy Bible, Filament Enabled Edition, NLT Earthen Teal Blue LTHRL</t>
  </si>
  <si>
    <r>
      <t xml:space="preserve">60% discount available for orders of 50+ assorted units of all Thinline Reference, Filament Enabled Bible sku's.  This protects stores' margins at the 30% off sale price...No credit back will be given to protect that sale price.  To receive this discount, order through a Tyndale Sales or Customer Service Rep.*  Credit back </t>
    </r>
    <r>
      <rPr>
        <b/>
        <u/>
        <sz val="11"/>
        <color theme="1"/>
        <rFont val="Calibri"/>
        <family val="2"/>
        <scheme val="minor"/>
      </rPr>
      <t>WILL</t>
    </r>
    <r>
      <rPr>
        <b/>
        <sz val="11"/>
        <color theme="1"/>
        <rFont val="Calibri"/>
        <family val="2"/>
        <scheme val="minor"/>
      </rPr>
      <t xml:space="preserve"> be given to protect 40% sale price in the 2-Day After Thanksgiving Sale.</t>
    </r>
  </si>
  <si>
    <t>Thinline Reference Holy Bible, Filament Enabled Edition, NLT Brushed Pink LTHRL</t>
  </si>
  <si>
    <t>Kids</t>
  </si>
  <si>
    <t>AIO # 68:  Out of the Blue</t>
  </si>
  <si>
    <t>Focus on the Family</t>
  </si>
  <si>
    <t>Audio CD</t>
  </si>
  <si>
    <t>AIO Imagination Station # 26:  Swept Into the Sea</t>
  </si>
  <si>
    <t>Sheila Seifert, Chris Brack</t>
  </si>
  <si>
    <t>Blackgaard Chronicles #5:  Knight's Scheme</t>
  </si>
  <si>
    <t>Phil Lollar</t>
  </si>
  <si>
    <t>Chronicles of Narnia Collector's Edition</t>
  </si>
  <si>
    <t>C.S. Lewis, Paul McCusker</t>
  </si>
  <si>
    <t>Degrees of Kelvin</t>
  </si>
  <si>
    <t>M is for Manger</t>
  </si>
  <si>
    <t>Crystal Bowman, Teri McKinley</t>
  </si>
  <si>
    <t>The Epic Bible HC</t>
  </si>
  <si>
    <t>Kingstone Media Group, Inc.</t>
  </si>
  <si>
    <t>35% off</t>
  </si>
  <si>
    <t>52%, 55% (for 6+ units), 60% (for 10+ units)</t>
  </si>
  <si>
    <t>The Jones &amp; Parker Detective Agency</t>
  </si>
  <si>
    <t>The Greatest Gift</t>
  </si>
  <si>
    <t>Ann Voskamp</t>
  </si>
  <si>
    <t>55% (for 3+ units), 60% (for 6+ units)</t>
  </si>
  <si>
    <t>The Wonder of the Greatest Gift</t>
  </si>
  <si>
    <t>Unwrapping the Greatest Gift</t>
  </si>
  <si>
    <t>Additional Thinline Reference Filament Enabled Bibles (not promoted)…</t>
  </si>
  <si>
    <t>Not Promoted… no advertised sale price</t>
  </si>
  <si>
    <t>60% discount available for orders of 50+ assorted units of all Thinline Reference, Filament Enabled Bible sku's.  This protects stores' margins at a 30% off sale price.  No credit back will be given on these Bibles.  To receive this discount order through a Tyndale Sales or Customer Service Rep.*</t>
  </si>
  <si>
    <r>
      <t xml:space="preserve">* The </t>
    </r>
    <r>
      <rPr>
        <b/>
        <i/>
        <sz val="11"/>
        <color theme="1"/>
        <rFont val="Calibri"/>
        <family val="2"/>
        <scheme val="minor"/>
      </rPr>
      <t>Thinline Reference, Filament Enabled Bible</t>
    </r>
    <r>
      <rPr>
        <b/>
        <sz val="11"/>
        <color theme="1"/>
        <rFont val="Calibri"/>
        <family val="2"/>
        <scheme val="minor"/>
      </rPr>
      <t xml:space="preserve"> sku's that will not be promoted in the Munce November catalog can still count toward the 50+ unit order minimum to receive a 60% discount.  </t>
    </r>
  </si>
  <si>
    <t xml:space="preserve">PO Box 41210
Eugene, OR 97404
Ph: 800-547-8979 Fax: 888-501-6012  </t>
  </si>
  <si>
    <t xml:space="preserve">Harvest House
Christmas Sale Catalog (NOV) 2020
Catalog Purchase Order  </t>
  </si>
  <si>
    <t>We Will Not Be Silenced</t>
  </si>
  <si>
    <t>Erwin W. Lutzer</t>
  </si>
  <si>
    <t>SC</t>
  </si>
  <si>
    <t xml:space="preserve">Barbour Publishing
Christmas Sale Catalog (Nov) 2020 Catalog Purchase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</si>
</sst>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000000000000"/>
    <numFmt numFmtId="166" formatCode="0.0%"/>
    <numFmt numFmtId="167" formatCode="&quot;$&quot;#,##0.00"/>
  </numFmts>
  <fonts count="5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9"/>
      <name val="Arial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96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3" fillId="0" borderId="1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5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vertical="center" shrinkToFit="1"/>
    </xf>
    <xf numFmtId="164" fontId="6" fillId="2" borderId="4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32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" fillId="0" borderId="0" xfId="10" applyFont="1" applyAlignment="1">
      <alignment wrapText="1"/>
    </xf>
    <xf numFmtId="0" fontId="2" fillId="0" borderId="0" xfId="10" applyFont="1" applyAlignment="1">
      <alignment horizontal="center"/>
    </xf>
    <xf numFmtId="0" fontId="7" fillId="0" borderId="0" xfId="10" applyFont="1" applyAlignment="1">
      <alignment wrapText="1"/>
    </xf>
    <xf numFmtId="0" fontId="8" fillId="0" borderId="0" xfId="10" applyFont="1" applyAlignment="1">
      <alignment wrapText="1"/>
    </xf>
    <xf numFmtId="0" fontId="2" fillId="0" borderId="0" xfId="10" applyFont="1"/>
    <xf numFmtId="0" fontId="2" fillId="0" borderId="0" xfId="10" applyFont="1" applyAlignment="1">
      <alignment vertical="center" wrapText="1"/>
    </xf>
    <xf numFmtId="0" fontId="11" fillId="0" borderId="0" xfId="10" applyAlignment="1">
      <alignment horizontal="left" vertical="top"/>
    </xf>
    <xf numFmtId="0" fontId="5" fillId="0" borderId="5" xfId="10" applyFont="1" applyBorder="1" applyAlignment="1">
      <alignment horizontal="center" wrapText="1"/>
    </xf>
    <xf numFmtId="0" fontId="11" fillId="0" borderId="1" xfId="10" applyBorder="1" applyAlignment="1">
      <alignment horizontal="center" vertical="center" wrapText="1"/>
    </xf>
    <xf numFmtId="0" fontId="11" fillId="2" borderId="1" xfId="10" applyFill="1" applyBorder="1" applyAlignment="1">
      <alignment horizontal="center" vertical="center" wrapText="1"/>
    </xf>
    <xf numFmtId="10" fontId="15" fillId="0" borderId="31" xfId="11" applyNumberFormat="1" applyFont="1" applyBorder="1" applyAlignment="1">
      <alignment horizontal="right" vertical="center"/>
    </xf>
    <xf numFmtId="0" fontId="16" fillId="0" borderId="0" xfId="11" applyFont="1" applyAlignment="1">
      <alignment horizontal="right"/>
    </xf>
    <xf numFmtId="0" fontId="14" fillId="0" borderId="16" xfId="11" applyFont="1" applyBorder="1" applyAlignment="1">
      <alignment horizontal="center" vertical="center"/>
    </xf>
    <xf numFmtId="0" fontId="12" fillId="4" borderId="32" xfId="11" applyFont="1" applyFill="1" applyBorder="1" applyAlignment="1">
      <alignment horizontal="center"/>
    </xf>
    <xf numFmtId="0" fontId="12" fillId="4" borderId="21" xfId="11" applyFont="1" applyFill="1" applyBorder="1" applyAlignment="1">
      <alignment horizontal="center"/>
    </xf>
    <xf numFmtId="167" fontId="12" fillId="4" borderId="21" xfId="11" applyNumberFormat="1" applyFont="1" applyFill="1" applyBorder="1" applyAlignment="1">
      <alignment horizontal="center"/>
    </xf>
    <xf numFmtId="0" fontId="12" fillId="4" borderId="21" xfId="11" applyFont="1" applyFill="1" applyBorder="1" applyAlignment="1">
      <alignment horizontal="center" wrapText="1"/>
    </xf>
    <xf numFmtId="10" fontId="12" fillId="4" borderId="22" xfId="11" applyNumberFormat="1" applyFont="1" applyFill="1" applyBorder="1" applyAlignment="1">
      <alignment horizontal="center"/>
    </xf>
    <xf numFmtId="10" fontId="12" fillId="4" borderId="32" xfId="12" applyNumberFormat="1" applyFont="1" applyFill="1" applyBorder="1" applyAlignment="1">
      <alignment horizontal="center"/>
    </xf>
    <xf numFmtId="44" fontId="12" fillId="4" borderId="21" xfId="13" applyFont="1" applyFill="1" applyBorder="1" applyAlignment="1">
      <alignment horizontal="center"/>
    </xf>
    <xf numFmtId="44" fontId="12" fillId="4" borderId="22" xfId="13" applyFont="1" applyFill="1" applyBorder="1" applyAlignment="1">
      <alignment horizontal="center"/>
    </xf>
    <xf numFmtId="0" fontId="14" fillId="0" borderId="18" xfId="11" applyFont="1" applyBorder="1" applyAlignment="1">
      <alignment horizontal="center"/>
    </xf>
    <xf numFmtId="0" fontId="18" fillId="0" borderId="16" xfId="11" applyFont="1" applyBorder="1" applyAlignment="1">
      <alignment horizontal="center" vertical="center" wrapText="1"/>
    </xf>
    <xf numFmtId="0" fontId="18" fillId="0" borderId="16" xfId="11" applyFont="1" applyBorder="1" applyAlignment="1">
      <alignment wrapText="1"/>
    </xf>
    <xf numFmtId="49" fontId="18" fillId="0" borderId="16" xfId="11" quotePrefix="1" applyNumberFormat="1" applyFont="1" applyBorder="1" applyAlignment="1">
      <alignment horizontal="left"/>
    </xf>
    <xf numFmtId="43" fontId="18" fillId="0" borderId="16" xfId="13" applyNumberFormat="1" applyFont="1" applyFill="1" applyBorder="1"/>
    <xf numFmtId="44" fontId="18" fillId="0" borderId="16" xfId="13" applyFont="1" applyFill="1" applyBorder="1" applyAlignment="1">
      <alignment horizontal="center"/>
    </xf>
    <xf numFmtId="10" fontId="2" fillId="0" borderId="16" xfId="12" applyNumberFormat="1" applyFont="1" applyFill="1" applyBorder="1"/>
    <xf numFmtId="0" fontId="18" fillId="0" borderId="16" xfId="11" applyFont="1" applyBorder="1"/>
    <xf numFmtId="0" fontId="13" fillId="0" borderId="16" xfId="11" applyFont="1" applyBorder="1"/>
    <xf numFmtId="0" fontId="16" fillId="0" borderId="24" xfId="11" applyFont="1" applyBorder="1" applyAlignment="1">
      <alignment horizontal="right" vertical="center"/>
    </xf>
    <xf numFmtId="0" fontId="7" fillId="0" borderId="0" xfId="11" applyFont="1" applyAlignment="1">
      <alignment horizontal="left" vertical="center"/>
    </xf>
    <xf numFmtId="10" fontId="19" fillId="0" borderId="0" xfId="12" applyNumberFormat="1" applyFont="1" applyAlignment="1">
      <alignment horizontal="right" vertical="center"/>
    </xf>
    <xf numFmtId="0" fontId="16" fillId="0" borderId="0" xfId="11" applyFont="1" applyAlignment="1">
      <alignment horizontal="right" vertical="center"/>
    </xf>
    <xf numFmtId="167" fontId="7" fillId="0" borderId="0" xfId="11" applyNumberFormat="1" applyFont="1" applyAlignment="1">
      <alignment horizontal="left" vertical="center"/>
    </xf>
    <xf numFmtId="0" fontId="2" fillId="0" borderId="31" xfId="11" applyFont="1" applyBorder="1" applyAlignment="1">
      <alignment horizontal="center"/>
    </xf>
    <xf numFmtId="0" fontId="2" fillId="0" borderId="31" xfId="11" applyFont="1" applyBorder="1"/>
    <xf numFmtId="167" fontId="2" fillId="0" borderId="31" xfId="11" applyNumberFormat="1" applyFont="1" applyBorder="1"/>
    <xf numFmtId="0" fontId="2" fillId="0" borderId="0" xfId="11" applyFont="1"/>
    <xf numFmtId="10" fontId="39" fillId="0" borderId="0" xfId="12" applyNumberFormat="1" applyFont="1"/>
    <xf numFmtId="44" fontId="39" fillId="0" borderId="0" xfId="13" applyFont="1"/>
    <xf numFmtId="0" fontId="2" fillId="0" borderId="0" xfId="11" applyFont="1" applyAlignment="1">
      <alignment horizontal="center"/>
    </xf>
    <xf numFmtId="167" fontId="2" fillId="0" borderId="0" xfId="11" applyNumberFormat="1" applyFont="1"/>
    <xf numFmtId="10" fontId="2" fillId="0" borderId="0" xfId="11" applyNumberFormat="1" applyFont="1"/>
    <xf numFmtId="0" fontId="2" fillId="0" borderId="0" xfId="11" applyFont="1" applyAlignment="1">
      <alignment horizontal="right"/>
    </xf>
    <xf numFmtId="0" fontId="2" fillId="0" borderId="16" xfId="11" applyFont="1" applyBorder="1" applyAlignment="1">
      <alignment horizontal="center" vertical="center"/>
    </xf>
    <xf numFmtId="49" fontId="2" fillId="0" borderId="16" xfId="11" applyNumberFormat="1" applyFont="1" applyBorder="1" applyAlignment="1">
      <alignment horizontal="center" vertical="center"/>
    </xf>
    <xf numFmtId="166" fontId="2" fillId="0" borderId="16" xfId="11" applyNumberFormat="1" applyFont="1" applyBorder="1" applyAlignment="1">
      <alignment horizontal="center"/>
    </xf>
    <xf numFmtId="0" fontId="2" fillId="0" borderId="18" xfId="11" applyFont="1" applyBorder="1" applyAlignment="1">
      <alignment horizontal="center"/>
    </xf>
    <xf numFmtId="0" fontId="2" fillId="0" borderId="18" xfId="11" applyFont="1" applyBorder="1"/>
    <xf numFmtId="167" fontId="2" fillId="0" borderId="18" xfId="11" applyNumberFormat="1" applyFont="1" applyBorder="1"/>
    <xf numFmtId="10" fontId="2" fillId="0" borderId="18" xfId="11" applyNumberFormat="1" applyFont="1" applyBorder="1"/>
    <xf numFmtId="10" fontId="39" fillId="0" borderId="18" xfId="12" applyNumberFormat="1" applyFont="1" applyBorder="1"/>
    <xf numFmtId="44" fontId="39" fillId="0" borderId="18" xfId="13" applyFont="1" applyBorder="1"/>
    <xf numFmtId="0" fontId="2" fillId="0" borderId="16" xfId="11" applyFont="1" applyBorder="1" applyAlignment="1">
      <alignment horizontal="center" wrapText="1"/>
    </xf>
    <xf numFmtId="49" fontId="2" fillId="0" borderId="16" xfId="11" quotePrefix="1" applyNumberFormat="1" applyFont="1" applyBorder="1" applyAlignment="1">
      <alignment horizontal="left" wrapText="1"/>
    </xf>
    <xf numFmtId="0" fontId="2" fillId="0" borderId="16" xfId="11" applyFont="1" applyBorder="1" applyAlignment="1">
      <alignment wrapText="1"/>
    </xf>
    <xf numFmtId="43" fontId="39" fillId="0" borderId="16" xfId="13" applyNumberFormat="1" applyFont="1" applyBorder="1" applyAlignment="1">
      <alignment wrapText="1"/>
    </xf>
    <xf numFmtId="44" fontId="39" fillId="0" borderId="16" xfId="13" applyFont="1" applyFill="1" applyBorder="1" applyAlignment="1">
      <alignment horizontal="center"/>
    </xf>
    <xf numFmtId="10" fontId="39" fillId="0" borderId="16" xfId="12" applyNumberFormat="1" applyFont="1" applyFill="1" applyBorder="1" applyAlignment="1">
      <alignment wrapText="1"/>
    </xf>
    <xf numFmtId="0" fontId="2" fillId="0" borderId="0" xfId="11" applyFont="1" applyAlignment="1">
      <alignment wrapText="1"/>
    </xf>
    <xf numFmtId="10" fontId="39" fillId="0" borderId="16" xfId="12" applyNumberFormat="1" applyFont="1" applyBorder="1" applyAlignment="1">
      <alignment wrapText="1"/>
    </xf>
    <xf numFmtId="44" fontId="39" fillId="0" borderId="16" xfId="13" applyFont="1" applyBorder="1"/>
    <xf numFmtId="0" fontId="2" fillId="0" borderId="16" xfId="11" applyFont="1" applyBorder="1" applyAlignment="1">
      <alignment horizontal="center" vertical="center" wrapText="1"/>
    </xf>
    <xf numFmtId="44" fontId="39" fillId="0" borderId="16" xfId="13" applyFont="1" applyBorder="1" applyAlignment="1">
      <alignment wrapText="1"/>
    </xf>
    <xf numFmtId="10" fontId="39" fillId="0" borderId="16" xfId="12" applyNumberFormat="1" applyFont="1" applyBorder="1"/>
    <xf numFmtId="49" fontId="2" fillId="0" borderId="16" xfId="11" quotePrefix="1" applyNumberFormat="1" applyFont="1" applyBorder="1" applyAlignment="1">
      <alignment horizontal="left"/>
    </xf>
    <xf numFmtId="43" fontId="39" fillId="0" borderId="16" xfId="13" applyNumberFormat="1" applyFont="1" applyBorder="1"/>
    <xf numFmtId="44" fontId="39" fillId="0" borderId="16" xfId="13" applyFont="1" applyFill="1" applyBorder="1" applyAlignment="1">
      <alignment horizontal="center" wrapText="1"/>
    </xf>
    <xf numFmtId="49" fontId="2" fillId="0" borderId="16" xfId="11" applyNumberFormat="1" applyFont="1" applyBorder="1" applyAlignment="1">
      <alignment horizontal="left" wrapText="1"/>
    </xf>
    <xf numFmtId="49" fontId="2" fillId="0" borderId="16" xfId="11" applyNumberFormat="1" applyFont="1" applyBorder="1" applyAlignment="1">
      <alignment wrapText="1"/>
    </xf>
    <xf numFmtId="0" fontId="2" fillId="0" borderId="16" xfId="11" applyFont="1" applyBorder="1" applyAlignment="1">
      <alignment horizontal="center"/>
    </xf>
    <xf numFmtId="49" fontId="2" fillId="0" borderId="18" xfId="11" applyNumberFormat="1" applyFont="1" applyBorder="1"/>
    <xf numFmtId="49" fontId="2" fillId="0" borderId="16" xfId="11" quotePrefix="1" applyNumberFormat="1" applyFont="1" applyBorder="1"/>
    <xf numFmtId="0" fontId="2" fillId="0" borderId="16" xfId="11" applyFont="1" applyBorder="1"/>
    <xf numFmtId="43" fontId="2" fillId="0" borderId="16" xfId="11" applyNumberFormat="1" applyFont="1" applyBorder="1"/>
    <xf numFmtId="44" fontId="39" fillId="0" borderId="16" xfId="13" applyFont="1" applyBorder="1" applyAlignment="1">
      <alignment horizontal="center"/>
    </xf>
    <xf numFmtId="10" fontId="2" fillId="0" borderId="16" xfId="11" applyNumberFormat="1" applyFont="1" applyBorder="1"/>
    <xf numFmtId="49" fontId="2" fillId="0" borderId="16" xfId="11" applyNumberFormat="1" applyFont="1" applyBorder="1"/>
    <xf numFmtId="0" fontId="2" fillId="0" borderId="0" xfId="11" applyFont="1" applyAlignment="1">
      <alignment horizontal="center" vertical="center"/>
    </xf>
    <xf numFmtId="167" fontId="2" fillId="0" borderId="0" xfId="11" applyNumberFormat="1" applyFont="1" applyAlignment="1">
      <alignment vertical="center"/>
    </xf>
    <xf numFmtId="10" fontId="2" fillId="0" borderId="0" xfId="11" applyNumberFormat="1" applyFont="1" applyAlignment="1">
      <alignment vertical="center"/>
    </xf>
    <xf numFmtId="0" fontId="2" fillId="0" borderId="0" xfId="11" applyFont="1" applyAlignment="1">
      <alignment vertical="center"/>
    </xf>
    <xf numFmtId="44" fontId="39" fillId="0" borderId="0" xfId="13" applyFont="1" applyAlignment="1">
      <alignment vertical="center"/>
    </xf>
    <xf numFmtId="0" fontId="11" fillId="0" borderId="0" xfId="10" applyAlignment="1">
      <alignment wrapText="1"/>
    </xf>
    <xf numFmtId="0" fontId="11" fillId="0" borderId="0" xfId="10" applyAlignment="1">
      <alignment horizontal="center"/>
    </xf>
    <xf numFmtId="0" fontId="11" fillId="0" borderId="0" xfId="10"/>
    <xf numFmtId="0" fontId="5" fillId="0" borderId="1" xfId="10" applyFont="1" applyBorder="1" applyAlignment="1">
      <alignment horizontal="center" wrapText="1"/>
    </xf>
    <xf numFmtId="0" fontId="11" fillId="0" borderId="0" xfId="10" applyAlignment="1">
      <alignment vertical="center"/>
    </xf>
    <xf numFmtId="0" fontId="11" fillId="0" borderId="0" xfId="1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1" fontId="0" fillId="0" borderId="23" xfId="0" applyNumberFormat="1" applyBorder="1"/>
    <xf numFmtId="1" fontId="0" fillId="0" borderId="24" xfId="0" applyNumberFormat="1" applyBorder="1" applyAlignment="1">
      <alignment horizontal="center" vertical="center"/>
    </xf>
    <xf numFmtId="0" fontId="0" fillId="0" borderId="24" xfId="0" applyBorder="1"/>
    <xf numFmtId="0" fontId="42" fillId="0" borderId="24" xfId="0" applyFont="1" applyBorder="1"/>
    <xf numFmtId="0" fontId="11" fillId="0" borderId="24" xfId="0" applyFont="1" applyBorder="1" applyAlignment="1">
      <alignment horizontal="center"/>
    </xf>
    <xf numFmtId="167" fontId="11" fillId="0" borderId="24" xfId="0" applyNumberFormat="1" applyFont="1" applyBorder="1" applyAlignment="1">
      <alignment horizontal="center"/>
    </xf>
    <xf numFmtId="0" fontId="11" fillId="0" borderId="24" xfId="0" applyFont="1" applyBorder="1"/>
    <xf numFmtId="0" fontId="11" fillId="0" borderId="27" xfId="0" applyFont="1" applyBorder="1" applyAlignment="1">
      <alignment wrapText="1"/>
    </xf>
    <xf numFmtId="0" fontId="21" fillId="0" borderId="2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43" fillId="3" borderId="0" xfId="0" applyFont="1" applyFill="1" applyAlignment="1">
      <alignment horizontal="left" vertical="center"/>
    </xf>
    <xf numFmtId="1" fontId="44" fillId="3" borderId="0" xfId="0" applyNumberFormat="1" applyFont="1" applyFill="1" applyAlignment="1">
      <alignment horizontal="left" vertical="center"/>
    </xf>
    <xf numFmtId="0" fontId="43" fillId="0" borderId="26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167" fontId="11" fillId="3" borderId="0" xfId="0" applyNumberFormat="1" applyFont="1" applyFill="1" applyAlignment="1">
      <alignment horizontal="center" vertical="center"/>
    </xf>
    <xf numFmtId="0" fontId="11" fillId="0" borderId="26" xfId="0" applyFont="1" applyBorder="1" applyAlignment="1">
      <alignment vertical="center" wrapText="1"/>
    </xf>
    <xf numFmtId="0" fontId="11" fillId="3" borderId="16" xfId="0" applyFont="1" applyFill="1" applyBorder="1" applyAlignment="1">
      <alignment vertical="center"/>
    </xf>
    <xf numFmtId="167" fontId="46" fillId="3" borderId="0" xfId="0" applyNumberFormat="1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1" fontId="0" fillId="3" borderId="25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167" fontId="11" fillId="3" borderId="0" xfId="0" applyNumberFormat="1" applyFont="1" applyFill="1" applyAlignment="1">
      <alignment horizontal="center"/>
    </xf>
    <xf numFmtId="0" fontId="48" fillId="3" borderId="0" xfId="0" applyFont="1" applyFill="1" applyAlignment="1">
      <alignment horizontal="center"/>
    </xf>
    <xf numFmtId="0" fontId="11" fillId="0" borderId="26" xfId="0" applyFont="1" applyBorder="1" applyAlignment="1">
      <alignment wrapText="1"/>
    </xf>
    <xf numFmtId="0" fontId="49" fillId="3" borderId="0" xfId="0" applyFont="1" applyFill="1" applyAlignment="1">
      <alignment horizontal="center"/>
    </xf>
    <xf numFmtId="1" fontId="12" fillId="11" borderId="16" xfId="0" applyNumberFormat="1" applyFont="1" applyFill="1" applyBorder="1" applyAlignment="1">
      <alignment horizontal="center" wrapText="1"/>
    </xf>
    <xf numFmtId="0" fontId="12" fillId="11" borderId="34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wrapText="1"/>
    </xf>
    <xf numFmtId="0" fontId="50" fillId="11" borderId="16" xfId="0" applyFont="1" applyFill="1" applyBorder="1" applyAlignment="1">
      <alignment horizontal="center" wrapText="1"/>
    </xf>
    <xf numFmtId="167" fontId="50" fillId="11" borderId="16" xfId="0" applyNumberFormat="1" applyFont="1" applyFill="1" applyBorder="1" applyAlignment="1">
      <alignment horizontal="center" wrapText="1"/>
    </xf>
    <xf numFmtId="1" fontId="50" fillId="11" borderId="16" xfId="0" applyNumberFormat="1" applyFont="1" applyFill="1" applyBorder="1" applyAlignment="1">
      <alignment horizontal="center" wrapText="1"/>
    </xf>
    <xf numFmtId="14" fontId="50" fillId="11" borderId="16" xfId="0" applyNumberFormat="1" applyFont="1" applyFill="1" applyBorder="1" applyAlignment="1">
      <alignment horizontal="center" wrapText="1"/>
    </xf>
    <xf numFmtId="1" fontId="0" fillId="11" borderId="43" xfId="0" applyNumberFormat="1" applyFill="1" applyBorder="1" applyAlignment="1">
      <alignment horizontal="center"/>
    </xf>
    <xf numFmtId="1" fontId="0" fillId="0" borderId="44" xfId="0" applyNumberFormat="1" applyBorder="1" applyAlignment="1">
      <alignment horizontal="center" vertical="center"/>
    </xf>
    <xf numFmtId="2" fontId="0" fillId="11" borderId="45" xfId="0" applyNumberFormat="1" applyFill="1" applyBorder="1" applyAlignment="1">
      <alignment horizontal="center"/>
    </xf>
    <xf numFmtId="0" fontId="50" fillId="11" borderId="16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/>
    </xf>
    <xf numFmtId="167" fontId="11" fillId="11" borderId="16" xfId="0" applyNumberFormat="1" applyFont="1" applyFill="1" applyBorder="1" applyAlignment="1">
      <alignment horizontal="center"/>
    </xf>
    <xf numFmtId="14" fontId="11" fillId="11" borderId="16" xfId="0" applyNumberFormat="1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wrapText="1"/>
    </xf>
    <xf numFmtId="1" fontId="0" fillId="0" borderId="16" xfId="0" applyNumberFormat="1" applyBorder="1" applyAlignment="1">
      <alignment horizontal="center"/>
    </xf>
    <xf numFmtId="0" fontId="0" fillId="0" borderId="30" xfId="0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0" fontId="51" fillId="0" borderId="16" xfId="0" applyFont="1" applyBorder="1"/>
    <xf numFmtId="0" fontId="11" fillId="0" borderId="16" xfId="0" applyFont="1" applyBorder="1" applyAlignment="1">
      <alignment horizontal="center" wrapText="1"/>
    </xf>
    <xf numFmtId="2" fontId="51" fillId="0" borderId="16" xfId="0" applyNumberFormat="1" applyFont="1" applyBorder="1" applyAlignment="1">
      <alignment horizontal="center"/>
    </xf>
    <xf numFmtId="2" fontId="51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167" fontId="11" fillId="0" borderId="16" xfId="0" applyNumberFormat="1" applyFont="1" applyBorder="1" applyAlignment="1">
      <alignment horizontal="center"/>
    </xf>
    <xf numFmtId="9" fontId="11" fillId="0" borderId="16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51" fillId="0" borderId="16" xfId="0" applyFont="1" applyBorder="1" applyAlignment="1">
      <alignment horizontal="center"/>
    </xf>
    <xf numFmtId="0" fontId="51" fillId="0" borderId="16" xfId="0" applyFont="1" applyBorder="1" applyAlignment="1">
      <alignment horizontal="center" vertical="center"/>
    </xf>
    <xf numFmtId="0" fontId="51" fillId="0" borderId="46" xfId="0" applyFont="1" applyBorder="1"/>
    <xf numFmtId="1" fontId="0" fillId="0" borderId="16" xfId="0" applyNumberForma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left" wrapText="1"/>
    </xf>
    <xf numFmtId="1" fontId="0" fillId="11" borderId="16" xfId="0" applyNumberFormat="1" applyFill="1" applyBorder="1" applyAlignment="1">
      <alignment horizontal="center"/>
    </xf>
    <xf numFmtId="1" fontId="0" fillId="11" borderId="34" xfId="0" applyNumberFormat="1" applyFill="1" applyBorder="1" applyAlignment="1">
      <alignment horizontal="center" vertical="center"/>
    </xf>
    <xf numFmtId="0" fontId="0" fillId="11" borderId="16" xfId="0" applyFill="1" applyBorder="1" applyAlignment="1">
      <alignment horizontal="center"/>
    </xf>
    <xf numFmtId="1" fontId="11" fillId="11" borderId="16" xfId="0" applyNumberFormat="1" applyFont="1" applyFill="1" applyBorder="1" applyAlignment="1">
      <alignment horizontal="center"/>
    </xf>
    <xf numFmtId="0" fontId="11" fillId="11" borderId="16" xfId="0" applyFont="1" applyFill="1" applyBorder="1" applyAlignment="1">
      <alignment wrapText="1"/>
    </xf>
    <xf numFmtId="0" fontId="11" fillId="0" borderId="43" xfId="0" quotePrefix="1" applyFont="1" applyBorder="1" applyAlignment="1">
      <alignment horizontal="center" vertical="top"/>
    </xf>
    <xf numFmtId="0" fontId="11" fillId="0" borderId="44" xfId="0" quotePrefix="1" applyFont="1" applyBorder="1" applyAlignment="1">
      <alignment horizontal="center" vertical="center"/>
    </xf>
    <xf numFmtId="2" fontId="0" fillId="0" borderId="45" xfId="0" applyNumberFormat="1" applyBorder="1" applyAlignment="1">
      <alignment horizontal="center"/>
    </xf>
    <xf numFmtId="1" fontId="0" fillId="0" borderId="30" xfId="0" applyNumberFormat="1" applyBorder="1" applyAlignment="1">
      <alignment horizontal="center" vertical="center"/>
    </xf>
    <xf numFmtId="1" fontId="52" fillId="12" borderId="16" xfId="0" applyNumberFormat="1" applyFon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 vertical="center"/>
    </xf>
    <xf numFmtId="0" fontId="0" fillId="12" borderId="16" xfId="0" applyFill="1" applyBorder="1" applyAlignment="1">
      <alignment horizontal="center"/>
    </xf>
    <xf numFmtId="0" fontId="50" fillId="12" borderId="16" xfId="0" applyFont="1" applyFill="1" applyBorder="1" applyAlignment="1">
      <alignment horizontal="center"/>
    </xf>
    <xf numFmtId="0" fontId="11" fillId="12" borderId="16" xfId="0" applyFont="1" applyFill="1" applyBorder="1" applyAlignment="1">
      <alignment horizontal="center"/>
    </xf>
    <xf numFmtId="167" fontId="11" fillId="12" borderId="16" xfId="0" applyNumberFormat="1" applyFont="1" applyFill="1" applyBorder="1" applyAlignment="1">
      <alignment horizontal="center"/>
    </xf>
    <xf numFmtId="1" fontId="11" fillId="12" borderId="16" xfId="0" applyNumberFormat="1" applyFont="1" applyFill="1" applyBorder="1" applyAlignment="1">
      <alignment horizontal="center"/>
    </xf>
    <xf numFmtId="14" fontId="11" fillId="12" borderId="16" xfId="0" applyNumberFormat="1" applyFont="1" applyFill="1" applyBorder="1" applyAlignment="1">
      <alignment horizontal="center"/>
    </xf>
    <xf numFmtId="0" fontId="11" fillId="12" borderId="16" xfId="0" applyFont="1" applyFill="1" applyBorder="1" applyAlignment="1">
      <alignment wrapText="1"/>
    </xf>
    <xf numFmtId="2" fontId="11" fillId="0" borderId="16" xfId="0" applyNumberFormat="1" applyFont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50" fillId="5" borderId="16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167" fontId="11" fillId="5" borderId="16" xfId="0" applyNumberFormat="1" applyFont="1" applyFill="1" applyBorder="1" applyAlignment="1">
      <alignment horizontal="center"/>
    </xf>
    <xf numFmtId="1" fontId="11" fillId="5" borderId="16" xfId="0" applyNumberFormat="1" applyFont="1" applyFill="1" applyBorder="1" applyAlignment="1">
      <alignment horizontal="center"/>
    </xf>
    <xf numFmtId="14" fontId="11" fillId="5" borderId="16" xfId="0" applyNumberFormat="1" applyFont="1" applyFill="1" applyBorder="1" applyAlignment="1">
      <alignment horizontal="center"/>
    </xf>
    <xf numFmtId="0" fontId="11" fillId="5" borderId="16" xfId="0" applyFont="1" applyFill="1" applyBorder="1" applyAlignment="1">
      <alignment wrapText="1"/>
    </xf>
    <xf numFmtId="1" fontId="51" fillId="0" borderId="16" xfId="0" applyNumberFormat="1" applyFont="1" applyBorder="1" applyAlignment="1">
      <alignment horizontal="center"/>
    </xf>
    <xf numFmtId="0" fontId="11" fillId="0" borderId="16" xfId="0" applyFont="1" applyBorder="1"/>
    <xf numFmtId="8" fontId="11" fillId="0" borderId="16" xfId="0" applyNumberFormat="1" applyFont="1" applyBorder="1" applyAlignment="1">
      <alignment horizontal="center"/>
    </xf>
    <xf numFmtId="8" fontId="11" fillId="0" borderId="16" xfId="0" applyNumberFormat="1" applyFont="1" applyBorder="1" applyAlignment="1">
      <alignment horizontal="center" wrapText="1"/>
    </xf>
    <xf numFmtId="0" fontId="11" fillId="0" borderId="16" xfId="0" quotePrefix="1" applyFont="1" applyBorder="1" applyAlignment="1">
      <alignment horizontal="center" vertical="top"/>
    </xf>
    <xf numFmtId="0" fontId="0" fillId="0" borderId="16" xfId="0" applyBorder="1"/>
    <xf numFmtId="0" fontId="11" fillId="0" borderId="16" xfId="0" applyFont="1" applyBorder="1" applyAlignment="1">
      <alignment horizontal="left"/>
    </xf>
    <xf numFmtId="9" fontId="11" fillId="0" borderId="16" xfId="0" applyNumberFormat="1" applyFont="1" applyBorder="1" applyAlignment="1">
      <alignment horizontal="center" wrapText="1"/>
    </xf>
    <xf numFmtId="1" fontId="52" fillId="5" borderId="16" xfId="0" applyNumberFormat="1" applyFont="1" applyFill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1" fontId="0" fillId="11" borderId="16" xfId="0" applyNumberFormat="1" applyFill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0" fontId="51" fillId="0" borderId="0" xfId="0" applyFont="1"/>
    <xf numFmtId="1" fontId="11" fillId="0" borderId="16" xfId="0" applyNumberFormat="1" applyFont="1" applyBorder="1" applyAlignment="1">
      <alignment horizontal="center"/>
    </xf>
    <xf numFmtId="1" fontId="0" fillId="0" borderId="16" xfId="0" applyNumberFormat="1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14" applyFont="1"/>
    <xf numFmtId="0" fontId="1" fillId="0" borderId="0" xfId="14"/>
    <xf numFmtId="44" fontId="0" fillId="0" borderId="0" xfId="15" applyFont="1"/>
    <xf numFmtId="1" fontId="1" fillId="0" borderId="0" xfId="14" applyNumberFormat="1" applyAlignment="1">
      <alignment horizontal="left"/>
    </xf>
    <xf numFmtId="44" fontId="1" fillId="0" borderId="24" xfId="14" applyNumberFormat="1" applyBorder="1"/>
    <xf numFmtId="44" fontId="1" fillId="0" borderId="0" xfId="14" applyNumberFormat="1"/>
    <xf numFmtId="44" fontId="1" fillId="0" borderId="14" xfId="14" applyNumberFormat="1" applyBorder="1"/>
    <xf numFmtId="44" fontId="12" fillId="0" borderId="0" xfId="14" applyNumberFormat="1" applyFont="1"/>
    <xf numFmtId="1" fontId="1" fillId="0" borderId="17" xfId="14" applyNumberFormat="1" applyBorder="1"/>
    <xf numFmtId="0" fontId="20" fillId="0" borderId="18" xfId="14" applyFont="1" applyBorder="1"/>
    <xf numFmtId="0" fontId="1" fillId="0" borderId="18" xfId="14" applyBorder="1"/>
    <xf numFmtId="0" fontId="1" fillId="0" borderId="18" xfId="14" applyBorder="1" applyAlignment="1">
      <alignment horizontal="center"/>
    </xf>
    <xf numFmtId="167" fontId="1" fillId="0" borderId="18" xfId="14" applyNumberFormat="1" applyBorder="1" applyAlignment="1">
      <alignment horizontal="center"/>
    </xf>
    <xf numFmtId="0" fontId="1" fillId="0" borderId="19" xfId="14" applyBorder="1" applyAlignment="1">
      <alignment wrapText="1"/>
    </xf>
    <xf numFmtId="0" fontId="1" fillId="0" borderId="0" xfId="14" applyAlignment="1">
      <alignment wrapText="1"/>
    </xf>
    <xf numFmtId="0" fontId="21" fillId="0" borderId="11" xfId="14" applyFont="1" applyBorder="1" applyAlignment="1">
      <alignment horizontal="left" vertical="center"/>
    </xf>
    <xf numFmtId="0" fontId="21" fillId="3" borderId="0" xfId="14" applyFont="1" applyFill="1" applyAlignment="1">
      <alignment horizontal="left" vertical="center"/>
    </xf>
    <xf numFmtId="1" fontId="22" fillId="3" borderId="0" xfId="14" applyNumberFormat="1" applyFont="1" applyFill="1" applyAlignment="1">
      <alignment horizontal="left" vertical="center"/>
    </xf>
    <xf numFmtId="0" fontId="21" fillId="0" borderId="12" xfId="14" applyFont="1" applyBorder="1" applyAlignment="1">
      <alignment horizontal="left" vertical="center" wrapText="1"/>
    </xf>
    <xf numFmtId="0" fontId="1" fillId="3" borderId="0" xfId="14" applyFill="1" applyAlignment="1">
      <alignment vertical="center"/>
    </xf>
    <xf numFmtId="0" fontId="1" fillId="3" borderId="0" xfId="14" applyFill="1" applyAlignment="1">
      <alignment horizontal="center" vertical="center"/>
    </xf>
    <xf numFmtId="167" fontId="1" fillId="3" borderId="0" xfId="14" applyNumberFormat="1" applyFill="1" applyAlignment="1">
      <alignment horizontal="center" vertical="center"/>
    </xf>
    <xf numFmtId="0" fontId="1" fillId="0" borderId="12" xfId="14" applyBorder="1" applyAlignment="1">
      <alignment vertical="center" wrapText="1"/>
    </xf>
    <xf numFmtId="0" fontId="1" fillId="3" borderId="16" xfId="14" applyFill="1" applyBorder="1" applyAlignment="1">
      <alignment vertical="center"/>
    </xf>
    <xf numFmtId="167" fontId="26" fillId="3" borderId="0" xfId="14" applyNumberFormat="1" applyFont="1" applyFill="1" applyAlignment="1">
      <alignment horizontal="center" vertical="center"/>
    </xf>
    <xf numFmtId="0" fontId="27" fillId="3" borderId="0" xfId="14" applyFont="1" applyFill="1" applyAlignment="1">
      <alignment horizontal="center" vertical="center"/>
    </xf>
    <xf numFmtId="1" fontId="1" fillId="3" borderId="11" xfId="14" applyNumberFormat="1" applyFill="1" applyBorder="1" applyAlignment="1">
      <alignment horizontal="center"/>
    </xf>
    <xf numFmtId="0" fontId="1" fillId="3" borderId="0" xfId="14" applyFill="1"/>
    <xf numFmtId="0" fontId="1" fillId="3" borderId="0" xfId="14" applyFill="1" applyAlignment="1">
      <alignment horizontal="center"/>
    </xf>
    <xf numFmtId="167" fontId="1" fillId="3" borderId="0" xfId="14" applyNumberFormat="1" applyFill="1" applyAlignment="1">
      <alignment horizontal="center"/>
    </xf>
    <xf numFmtId="0" fontId="29" fillId="3" borderId="0" xfId="14" applyFont="1" applyFill="1" applyAlignment="1">
      <alignment horizontal="center"/>
    </xf>
    <xf numFmtId="0" fontId="1" fillId="0" borderId="12" xfId="14" applyBorder="1" applyAlignment="1">
      <alignment wrapText="1"/>
    </xf>
    <xf numFmtId="0" fontId="28" fillId="3" borderId="0" xfId="14" applyFont="1" applyFill="1" applyAlignment="1">
      <alignment horizontal="center"/>
    </xf>
    <xf numFmtId="1" fontId="1" fillId="3" borderId="13" xfId="14" applyNumberFormat="1" applyFill="1" applyBorder="1" applyAlignment="1">
      <alignment horizontal="center"/>
    </xf>
    <xf numFmtId="0" fontId="1" fillId="3" borderId="14" xfId="14" applyFill="1" applyBorder="1"/>
    <xf numFmtId="0" fontId="1" fillId="3" borderId="14" xfId="14" applyFill="1" applyBorder="1" applyAlignment="1">
      <alignment horizontal="center"/>
    </xf>
    <xf numFmtId="167" fontId="1" fillId="3" borderId="14" xfId="14" applyNumberFormat="1" applyFill="1" applyBorder="1" applyAlignment="1">
      <alignment horizontal="center"/>
    </xf>
    <xf numFmtId="0" fontId="28" fillId="3" borderId="14" xfId="14" applyFont="1" applyFill="1" applyBorder="1" applyAlignment="1">
      <alignment horizontal="center"/>
    </xf>
    <xf numFmtId="0" fontId="1" fillId="0" borderId="15" xfId="14" applyBorder="1" applyAlignment="1">
      <alignment wrapText="1"/>
    </xf>
    <xf numFmtId="1" fontId="12" fillId="4" borderId="30" xfId="14" applyNumberFormat="1" applyFont="1" applyFill="1" applyBorder="1" applyAlignment="1">
      <alignment horizontal="center" wrapText="1"/>
    </xf>
    <xf numFmtId="0" fontId="12" fillId="4" borderId="30" xfId="14" applyFont="1" applyFill="1" applyBorder="1" applyAlignment="1">
      <alignment horizontal="center" wrapText="1"/>
    </xf>
    <xf numFmtId="167" fontId="12" fillId="6" borderId="30" xfId="14" applyNumberFormat="1" applyFont="1" applyFill="1" applyBorder="1" applyAlignment="1">
      <alignment horizontal="center" wrapText="1"/>
    </xf>
    <xf numFmtId="1" fontId="12" fillId="7" borderId="30" xfId="14" applyNumberFormat="1" applyFont="1" applyFill="1" applyBorder="1" applyAlignment="1">
      <alignment horizontal="center" wrapText="1"/>
    </xf>
    <xf numFmtId="14" fontId="12" fillId="4" borderId="30" xfId="14" applyNumberFormat="1" applyFont="1" applyFill="1" applyBorder="1" applyAlignment="1">
      <alignment horizontal="center" wrapText="1"/>
    </xf>
    <xf numFmtId="167" fontId="12" fillId="8" borderId="30" xfId="14" applyNumberFormat="1" applyFont="1" applyFill="1" applyBorder="1" applyAlignment="1">
      <alignment horizontal="center" wrapText="1"/>
    </xf>
    <xf numFmtId="167" fontId="12" fillId="9" borderId="30" xfId="14" applyNumberFormat="1" applyFont="1" applyFill="1" applyBorder="1" applyAlignment="1">
      <alignment horizontal="center" wrapText="1"/>
    </xf>
    <xf numFmtId="1" fontId="1" fillId="9" borderId="16" xfId="14" applyNumberFormat="1" applyFill="1" applyBorder="1" applyAlignment="1">
      <alignment horizontal="center"/>
    </xf>
    <xf numFmtId="2" fontId="1" fillId="9" borderId="16" xfId="14" applyNumberFormat="1" applyFill="1" applyBorder="1" applyAlignment="1">
      <alignment horizontal="center"/>
    </xf>
    <xf numFmtId="0" fontId="12" fillId="9" borderId="16" xfId="14" applyFont="1" applyFill="1" applyBorder="1" applyAlignment="1">
      <alignment horizontal="center"/>
    </xf>
    <xf numFmtId="0" fontId="1" fillId="9" borderId="16" xfId="14" applyFill="1" applyBorder="1" applyAlignment="1">
      <alignment horizontal="center"/>
    </xf>
    <xf numFmtId="167" fontId="1" fillId="9" borderId="16" xfId="14" applyNumberFormat="1" applyFill="1" applyBorder="1" applyAlignment="1">
      <alignment horizontal="center"/>
    </xf>
    <xf numFmtId="14" fontId="1" fillId="9" borderId="16" xfId="14" applyNumberFormat="1" applyFill="1" applyBorder="1" applyAlignment="1">
      <alignment horizontal="center"/>
    </xf>
    <xf numFmtId="0" fontId="1" fillId="9" borderId="16" xfId="14" applyFill="1" applyBorder="1" applyAlignment="1">
      <alignment horizontal="center" wrapText="1"/>
    </xf>
    <xf numFmtId="1" fontId="1" fillId="0" borderId="16" xfId="14" applyNumberFormat="1" applyBorder="1" applyAlignment="1">
      <alignment horizontal="center"/>
    </xf>
    <xf numFmtId="2" fontId="1" fillId="0" borderId="16" xfId="14" applyNumberFormat="1" applyBorder="1" applyAlignment="1">
      <alignment horizontal="center"/>
    </xf>
    <xf numFmtId="0" fontId="1" fillId="0" borderId="16" xfId="14" applyBorder="1" applyAlignment="1">
      <alignment wrapText="1"/>
    </xf>
    <xf numFmtId="0" fontId="1" fillId="0" borderId="16" xfId="14" applyBorder="1" applyAlignment="1">
      <alignment horizontal="center" wrapText="1"/>
    </xf>
    <xf numFmtId="167" fontId="1" fillId="0" borderId="16" xfId="14" applyNumberFormat="1" applyBorder="1" applyAlignment="1">
      <alignment horizontal="center"/>
    </xf>
    <xf numFmtId="0" fontId="1" fillId="0" borderId="16" xfId="14" applyBorder="1" applyAlignment="1">
      <alignment horizontal="center"/>
    </xf>
    <xf numFmtId="9" fontId="1" fillId="0" borderId="16" xfId="14" applyNumberFormat="1" applyBorder="1" applyAlignment="1">
      <alignment horizontal="center" wrapText="1"/>
    </xf>
    <xf numFmtId="14" fontId="1" fillId="0" borderId="16" xfId="14" applyNumberFormat="1" applyBorder="1" applyAlignment="1">
      <alignment horizontal="center"/>
    </xf>
    <xf numFmtId="0" fontId="1" fillId="0" borderId="16" xfId="14" applyBorder="1"/>
    <xf numFmtId="1" fontId="1" fillId="0" borderId="16" xfId="14" applyNumberFormat="1" applyBorder="1"/>
    <xf numFmtId="14" fontId="1" fillId="0" borderId="16" xfId="14" applyNumberFormat="1" applyBorder="1"/>
    <xf numFmtId="10" fontId="1" fillId="0" borderId="16" xfId="14" applyNumberFormat="1" applyBorder="1" applyAlignment="1">
      <alignment wrapText="1"/>
    </xf>
    <xf numFmtId="9" fontId="1" fillId="0" borderId="16" xfId="14" applyNumberFormat="1" applyBorder="1" applyAlignment="1">
      <alignment horizontal="center"/>
    </xf>
    <xf numFmtId="0" fontId="1" fillId="9" borderId="16" xfId="14" applyFill="1" applyBorder="1" applyAlignment="1">
      <alignment wrapText="1"/>
    </xf>
    <xf numFmtId="0" fontId="53" fillId="0" borderId="1" xfId="0" applyFont="1" applyBorder="1" applyAlignment="1">
      <alignment horizontal="center" wrapText="1"/>
    </xf>
    <xf numFmtId="1" fontId="6" fillId="0" borderId="4" xfId="0" applyNumberFormat="1" applyFont="1" applyBorder="1" applyAlignment="1">
      <alignment vertical="top" shrinkToFit="1"/>
    </xf>
    <xf numFmtId="164" fontId="6" fillId="0" borderId="1" xfId="0" applyNumberFormat="1" applyFont="1" applyBorder="1" applyAlignment="1">
      <alignment horizontal="center" shrinkToFi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0" fillId="0" borderId="0" xfId="0" applyBorder="1"/>
    <xf numFmtId="0" fontId="34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17" xfId="10" applyFont="1" applyBorder="1" applyAlignment="1">
      <alignment horizontal="center" wrapText="1"/>
    </xf>
    <xf numFmtId="0" fontId="7" fillId="0" borderId="18" xfId="10" applyFont="1" applyBorder="1" applyAlignment="1">
      <alignment horizontal="center" wrapText="1"/>
    </xf>
    <xf numFmtId="0" fontId="7" fillId="0" borderId="19" xfId="10" applyFont="1" applyBorder="1" applyAlignment="1">
      <alignment horizontal="center" wrapText="1"/>
    </xf>
    <xf numFmtId="0" fontId="2" fillId="0" borderId="17" xfId="10" applyFont="1" applyBorder="1" applyAlignment="1">
      <alignment horizontal="center" vertical="center" wrapText="1"/>
    </xf>
    <xf numFmtId="0" fontId="2" fillId="0" borderId="18" xfId="10" applyFont="1" applyBorder="1" applyAlignment="1">
      <alignment horizontal="center" vertical="center" wrapText="1"/>
    </xf>
    <xf numFmtId="0" fontId="2" fillId="0" borderId="19" xfId="10" applyFont="1" applyBorder="1" applyAlignment="1">
      <alignment horizontal="center" vertical="center" wrapText="1"/>
    </xf>
    <xf numFmtId="0" fontId="2" fillId="0" borderId="11" xfId="10" applyFont="1" applyBorder="1" applyAlignment="1">
      <alignment horizontal="center" vertical="center" wrapText="1"/>
    </xf>
    <xf numFmtId="0" fontId="2" fillId="0" borderId="0" xfId="10" applyFont="1" applyBorder="1" applyAlignment="1">
      <alignment horizontal="center" vertical="center" wrapText="1"/>
    </xf>
    <xf numFmtId="0" fontId="2" fillId="0" borderId="12" xfId="10" applyFont="1" applyBorder="1" applyAlignment="1">
      <alignment horizontal="center" vertical="center" wrapText="1"/>
    </xf>
    <xf numFmtId="0" fontId="2" fillId="0" borderId="13" xfId="10" applyFont="1" applyBorder="1" applyAlignment="1">
      <alignment horizontal="center" vertical="center" wrapText="1"/>
    </xf>
    <xf numFmtId="0" fontId="2" fillId="0" borderId="14" xfId="10" applyFont="1" applyBorder="1" applyAlignment="1">
      <alignment horizontal="center" vertical="center" wrapText="1"/>
    </xf>
    <xf numFmtId="0" fontId="2" fillId="0" borderId="15" xfId="1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top" wrapText="1"/>
    </xf>
    <xf numFmtId="0" fontId="5" fillId="0" borderId="3" xfId="10" applyFont="1" applyBorder="1" applyAlignment="1">
      <alignment horizontal="center" vertical="top" wrapText="1"/>
    </xf>
    <xf numFmtId="0" fontId="5" fillId="0" borderId="4" xfId="10" applyFont="1" applyBorder="1" applyAlignment="1">
      <alignment horizontal="center" vertical="top" wrapText="1"/>
    </xf>
    <xf numFmtId="0" fontId="5" fillId="0" borderId="6" xfId="10" applyFont="1" applyBorder="1" applyAlignment="1">
      <alignment horizontal="center" wrapText="1"/>
    </xf>
    <xf numFmtId="0" fontId="5" fillId="0" borderId="7" xfId="10" applyFont="1" applyBorder="1" applyAlignment="1">
      <alignment horizont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shrinkToFit="1"/>
    </xf>
    <xf numFmtId="1" fontId="6" fillId="2" borderId="3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left" vertical="center" shrinkToFit="1"/>
    </xf>
    <xf numFmtId="1" fontId="6" fillId="0" borderId="3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8" xfId="10" applyFont="1" applyBorder="1" applyAlignment="1">
      <alignment horizontal="center" wrapText="1"/>
    </xf>
    <xf numFmtId="0" fontId="7" fillId="0" borderId="9" xfId="10" applyFont="1" applyBorder="1" applyAlignment="1">
      <alignment horizontal="center" wrapText="1"/>
    </xf>
    <xf numFmtId="0" fontId="7" fillId="0" borderId="10" xfId="10" applyFont="1" applyBorder="1" applyAlignment="1">
      <alignment horizontal="center" wrapText="1"/>
    </xf>
    <xf numFmtId="0" fontId="11" fillId="0" borderId="11" xfId="10" applyBorder="1" applyAlignment="1">
      <alignment horizontal="center" wrapText="1"/>
    </xf>
    <xf numFmtId="0" fontId="11" fillId="0" borderId="0" xfId="10" applyAlignment="1">
      <alignment horizontal="center" wrapText="1"/>
    </xf>
    <xf numFmtId="0" fontId="11" fillId="0" borderId="12" xfId="10" applyBorder="1" applyAlignment="1">
      <alignment horizontal="center" wrapText="1"/>
    </xf>
    <xf numFmtId="0" fontId="11" fillId="0" borderId="13" xfId="10" applyBorder="1" applyAlignment="1">
      <alignment horizontal="center" wrapText="1"/>
    </xf>
    <xf numFmtId="0" fontId="11" fillId="0" borderId="14" xfId="10" applyBorder="1" applyAlignment="1">
      <alignment horizontal="center" wrapText="1"/>
    </xf>
    <xf numFmtId="0" fontId="11" fillId="0" borderId="15" xfId="10" applyBorder="1" applyAlignment="1">
      <alignment horizontal="center" wrapText="1"/>
    </xf>
    <xf numFmtId="0" fontId="5" fillId="0" borderId="2" xfId="10" applyFont="1" applyBorder="1" applyAlignment="1">
      <alignment horizontal="center" wrapText="1"/>
    </xf>
    <xf numFmtId="0" fontId="5" fillId="0" borderId="4" xfId="1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shrinkToFit="1"/>
    </xf>
    <xf numFmtId="1" fontId="6" fillId="0" borderId="4" xfId="0" applyNumberFormat="1" applyFont="1" applyBorder="1" applyAlignment="1">
      <alignment horizontal="center" vertical="center" shrinkToFit="1"/>
    </xf>
    <xf numFmtId="0" fontId="7" fillId="0" borderId="35" xfId="10" applyFont="1" applyBorder="1" applyAlignment="1">
      <alignment horizontal="center" wrapText="1"/>
    </xf>
    <xf numFmtId="0" fontId="7" fillId="0" borderId="36" xfId="10" applyFont="1" applyBorder="1" applyAlignment="1">
      <alignment horizontal="center" wrapText="1"/>
    </xf>
    <xf numFmtId="0" fontId="7" fillId="0" borderId="37" xfId="10" applyFont="1" applyBorder="1" applyAlignment="1">
      <alignment horizontal="center" wrapText="1"/>
    </xf>
    <xf numFmtId="0" fontId="40" fillId="0" borderId="38" xfId="10" applyFont="1" applyBorder="1" applyAlignment="1">
      <alignment horizontal="center" vertical="center" wrapText="1"/>
    </xf>
    <xf numFmtId="0" fontId="40" fillId="0" borderId="16" xfId="10" applyFont="1" applyBorder="1" applyAlignment="1">
      <alignment horizontal="center" vertical="center" wrapText="1"/>
    </xf>
    <xf numFmtId="0" fontId="40" fillId="0" borderId="39" xfId="10" applyFont="1" applyBorder="1" applyAlignment="1">
      <alignment horizontal="center" vertical="center" wrapText="1"/>
    </xf>
    <xf numFmtId="0" fontId="40" fillId="0" borderId="40" xfId="10" applyFont="1" applyBorder="1" applyAlignment="1">
      <alignment horizontal="center" vertical="center" wrapText="1"/>
    </xf>
    <xf numFmtId="0" fontId="40" fillId="0" borderId="41" xfId="10" applyFont="1" applyBorder="1" applyAlignment="1">
      <alignment horizontal="center" vertical="center" wrapText="1"/>
    </xf>
    <xf numFmtId="0" fontId="40" fillId="0" borderId="42" xfId="10" applyFont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shrinkToFit="1"/>
    </xf>
    <xf numFmtId="165" fontId="6" fillId="2" borderId="3" xfId="0" applyNumberFormat="1" applyFont="1" applyFill="1" applyBorder="1" applyAlignment="1">
      <alignment horizontal="center" vertical="center" shrinkToFit="1"/>
    </xf>
    <xf numFmtId="165" fontId="6" fillId="0" borderId="2" xfId="0" applyNumberFormat="1" applyFont="1" applyBorder="1" applyAlignment="1">
      <alignment horizontal="center" vertical="center" shrinkToFit="1"/>
    </xf>
    <xf numFmtId="165" fontId="6" fillId="0" borderId="3" xfId="0" applyNumberFormat="1" applyFont="1" applyBorder="1" applyAlignment="1">
      <alignment horizontal="center" vertical="center" shrinkToFit="1"/>
    </xf>
    <xf numFmtId="1" fontId="6" fillId="2" borderId="16" xfId="0" applyNumberFormat="1" applyFont="1" applyFill="1" applyBorder="1" applyAlignment="1">
      <alignment horizontal="center" vertical="center" shrinkToFit="1"/>
    </xf>
    <xf numFmtId="1" fontId="6" fillId="0" borderId="16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1" fillId="0" borderId="2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5" fontId="6" fillId="2" borderId="16" xfId="0" applyNumberFormat="1" applyFont="1" applyFill="1" applyBorder="1" applyAlignment="1">
      <alignment horizontal="center" vertical="center" shrinkToFit="1"/>
    </xf>
    <xf numFmtId="165" fontId="6" fillId="0" borderId="16" xfId="0" applyNumberFormat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6" fillId="0" borderId="2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wrapText="1"/>
    </xf>
    <xf numFmtId="0" fontId="3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7" fillId="0" borderId="0" xfId="11" applyFont="1" applyAlignment="1">
      <alignment horizontal="center" vertical="center" wrapText="1"/>
    </xf>
    <xf numFmtId="14" fontId="2" fillId="0" borderId="16" xfId="11" applyNumberFormat="1" applyFont="1" applyBorder="1" applyAlignment="1">
      <alignment horizontal="center" vertical="center"/>
    </xf>
    <xf numFmtId="14" fontId="2" fillId="5" borderId="16" xfId="11" applyNumberFormat="1" applyFont="1" applyFill="1" applyBorder="1" applyAlignment="1">
      <alignment horizontal="center" vertical="center"/>
    </xf>
    <xf numFmtId="167" fontId="2" fillId="0" borderId="16" xfId="1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41" fillId="0" borderId="4" xfId="0" applyFont="1" applyBorder="1" applyAlignment="1">
      <alignment horizontal="left" wrapText="1"/>
    </xf>
    <xf numFmtId="1" fontId="6" fillId="0" borderId="16" xfId="0" applyNumberFormat="1" applyFont="1" applyBorder="1" applyAlignment="1">
      <alignment horizontal="center" shrinkToFi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center" vertical="top" wrapText="1"/>
    </xf>
    <xf numFmtId="0" fontId="53" fillId="0" borderId="4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wrapText="1"/>
    </xf>
    <xf numFmtId="0" fontId="53" fillId="0" borderId="4" xfId="0" applyFont="1" applyBorder="1" applyAlignment="1">
      <alignment horizontal="center" wrapText="1"/>
    </xf>
    <xf numFmtId="0" fontId="53" fillId="0" borderId="6" xfId="0" applyFont="1" applyBorder="1" applyAlignment="1">
      <alignment horizontal="center" wrapText="1"/>
    </xf>
    <xf numFmtId="0" fontId="53" fillId="0" borderId="7" xfId="0" applyFont="1" applyBorder="1" applyAlignment="1">
      <alignment horizontal="center" wrapText="1"/>
    </xf>
    <xf numFmtId="0" fontId="34" fillId="0" borderId="11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6"/>
    </xf>
    <xf numFmtId="0" fontId="5" fillId="0" borderId="4" xfId="0" applyFont="1" applyBorder="1" applyAlignment="1">
      <alignment horizontal="left" vertical="center" wrapText="1" indent="6"/>
    </xf>
    <xf numFmtId="0" fontId="5" fillId="0" borderId="2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" fontId="14" fillId="3" borderId="11" xfId="14" applyNumberFormat="1" applyFont="1" applyFill="1" applyBorder="1" applyAlignment="1">
      <alignment horizontal="right" vertical="center"/>
    </xf>
    <xf numFmtId="0" fontId="14" fillId="3" borderId="0" xfId="14" applyFont="1" applyFill="1" applyAlignment="1">
      <alignment horizontal="right" vertical="center"/>
    </xf>
    <xf numFmtId="0" fontId="12" fillId="0" borderId="34" xfId="14" applyFont="1" applyBorder="1" applyAlignment="1">
      <alignment horizontal="center" vertical="top" wrapText="1"/>
    </xf>
    <xf numFmtId="0" fontId="12" fillId="0" borderId="33" xfId="14" applyFont="1" applyBorder="1" applyAlignment="1">
      <alignment horizontal="center" vertical="top" wrapText="1"/>
    </xf>
    <xf numFmtId="0" fontId="1" fillId="0" borderId="34" xfId="14" applyBorder="1" applyAlignment="1">
      <alignment horizontal="center" vertical="top" wrapText="1"/>
    </xf>
    <xf numFmtId="0" fontId="1" fillId="0" borderId="33" xfId="14" applyBorder="1" applyAlignment="1">
      <alignment horizontal="center" vertical="top" wrapText="1"/>
    </xf>
    <xf numFmtId="0" fontId="1" fillId="0" borderId="30" xfId="14" applyBorder="1" applyAlignment="1">
      <alignment horizontal="center" vertical="top" wrapText="1"/>
    </xf>
    <xf numFmtId="0" fontId="1" fillId="0" borderId="34" xfId="14" applyBorder="1" applyAlignment="1">
      <alignment vertical="top" wrapText="1"/>
    </xf>
    <xf numFmtId="0" fontId="1" fillId="0" borderId="33" xfId="14" applyBorder="1" applyAlignment="1">
      <alignment vertical="top" wrapText="1"/>
    </xf>
    <xf numFmtId="0" fontId="1" fillId="0" borderId="30" xfId="14" applyBorder="1" applyAlignment="1">
      <alignment vertical="top" wrapText="1"/>
    </xf>
    <xf numFmtId="1" fontId="1" fillId="3" borderId="11" xfId="14" applyNumberFormat="1" applyFill="1" applyBorder="1" applyAlignment="1">
      <alignment vertical="center"/>
    </xf>
    <xf numFmtId="0" fontId="1" fillId="3" borderId="0" xfId="14" applyFill="1" applyAlignment="1">
      <alignment vertical="center"/>
    </xf>
    <xf numFmtId="1" fontId="14" fillId="3" borderId="23" xfId="14" applyNumberFormat="1" applyFont="1" applyFill="1" applyBorder="1" applyAlignment="1">
      <alignment horizontal="left" vertical="center" wrapText="1"/>
    </xf>
    <xf numFmtId="1" fontId="14" fillId="3" borderId="24" xfId="14" applyNumberFormat="1" applyFont="1" applyFill="1" applyBorder="1" applyAlignment="1">
      <alignment horizontal="left" vertical="center" wrapText="1"/>
    </xf>
    <xf numFmtId="1" fontId="14" fillId="3" borderId="27" xfId="14" applyNumberFormat="1" applyFont="1" applyFill="1" applyBorder="1" applyAlignment="1">
      <alignment horizontal="left" vertical="center" wrapText="1"/>
    </xf>
    <xf numFmtId="1" fontId="14" fillId="3" borderId="25" xfId="14" applyNumberFormat="1" applyFont="1" applyFill="1" applyBorder="1" applyAlignment="1">
      <alignment horizontal="left" vertical="center" wrapText="1"/>
    </xf>
    <xf numFmtId="1" fontId="14" fillId="3" borderId="0" xfId="14" applyNumberFormat="1" applyFont="1" applyFill="1" applyAlignment="1">
      <alignment horizontal="left" vertical="center" wrapText="1"/>
    </xf>
    <xf numFmtId="1" fontId="14" fillId="3" borderId="26" xfId="14" applyNumberFormat="1" applyFont="1" applyFill="1" applyBorder="1" applyAlignment="1">
      <alignment horizontal="left" vertical="center" wrapText="1"/>
    </xf>
    <xf numFmtId="1" fontId="14" fillId="3" borderId="28" xfId="14" applyNumberFormat="1" applyFont="1" applyFill="1" applyBorder="1" applyAlignment="1">
      <alignment horizontal="left" vertical="center" wrapText="1"/>
    </xf>
    <xf numFmtId="1" fontId="14" fillId="3" borderId="20" xfId="14" applyNumberFormat="1" applyFont="1" applyFill="1" applyBorder="1" applyAlignment="1">
      <alignment horizontal="left" vertical="center" wrapText="1"/>
    </xf>
    <xf numFmtId="1" fontId="14" fillId="3" borderId="29" xfId="14" applyNumberFormat="1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" fontId="52" fillId="0" borderId="34" xfId="0" applyNumberFormat="1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1" fontId="14" fillId="3" borderId="25" xfId="0" applyNumberFormat="1" applyFont="1" applyFill="1" applyBorder="1" applyAlignment="1">
      <alignment horizontal="right" vertical="center"/>
    </xf>
    <xf numFmtId="1" fontId="14" fillId="3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1" fontId="52" fillId="0" borderId="34" xfId="0" applyNumberFormat="1" applyFont="1" applyBorder="1" applyAlignment="1">
      <alignment horizontal="left" vertical="center" wrapText="1"/>
    </xf>
    <xf numFmtId="0" fontId="52" fillId="0" borderId="33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1" fontId="0" fillId="3" borderId="25" xfId="0" applyNumberFormat="1" applyFill="1" applyBorder="1" applyAlignment="1">
      <alignment vertical="center"/>
    </xf>
    <xf numFmtId="1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" fontId="45" fillId="0" borderId="23" xfId="0" applyNumberFormat="1" applyFont="1" applyBorder="1" applyAlignment="1">
      <alignment horizontal="left" vertical="center" wrapText="1"/>
    </xf>
    <xf numFmtId="1" fontId="45" fillId="0" borderId="24" xfId="0" applyNumberFormat="1" applyFont="1" applyBorder="1" applyAlignment="1">
      <alignment horizontal="left" vertical="center" wrapText="1"/>
    </xf>
    <xf numFmtId="1" fontId="45" fillId="0" borderId="27" xfId="0" applyNumberFormat="1" applyFont="1" applyBorder="1" applyAlignment="1">
      <alignment horizontal="left" vertical="center" wrapText="1"/>
    </xf>
    <xf numFmtId="1" fontId="45" fillId="0" borderId="25" xfId="0" applyNumberFormat="1" applyFont="1" applyBorder="1" applyAlignment="1">
      <alignment horizontal="left" vertical="center" wrapText="1"/>
    </xf>
    <xf numFmtId="1" fontId="45" fillId="0" borderId="0" xfId="0" applyNumberFormat="1" applyFont="1" applyAlignment="1">
      <alignment horizontal="left" vertical="center" wrapText="1"/>
    </xf>
    <xf numFmtId="1" fontId="45" fillId="0" borderId="26" xfId="0" applyNumberFormat="1" applyFont="1" applyBorder="1" applyAlignment="1">
      <alignment horizontal="left" vertical="center" wrapText="1"/>
    </xf>
    <xf numFmtId="1" fontId="45" fillId="0" borderId="28" xfId="0" applyNumberFormat="1" applyFont="1" applyBorder="1" applyAlignment="1">
      <alignment horizontal="left" vertical="center" wrapText="1"/>
    </xf>
    <xf numFmtId="1" fontId="45" fillId="0" borderId="20" xfId="0" applyNumberFormat="1" applyFont="1" applyBorder="1" applyAlignment="1">
      <alignment horizontal="left" vertical="center" wrapText="1"/>
    </xf>
    <xf numFmtId="1" fontId="45" fillId="0" borderId="29" xfId="0" applyNumberFormat="1" applyFont="1" applyBorder="1" applyAlignment="1">
      <alignment horizontal="left" vertical="center" wrapText="1"/>
    </xf>
  </cellXfs>
  <cellStyles count="16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Normal" xfId="0" builtinId="0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</cellStyles>
  <dxfs count="39">
    <dxf>
      <fill>
        <patternFill>
          <bgColor indexed="13"/>
        </patternFill>
      </fill>
    </dxf>
    <dxf>
      <font>
        <color indexed="10"/>
      </font>
    </dxf>
    <dxf>
      <font>
        <color auto="1"/>
      </font>
    </dxf>
    <dxf>
      <fill>
        <patternFill>
          <bgColor indexed="13"/>
        </patternFill>
      </fill>
    </dxf>
    <dxf>
      <font>
        <color indexed="10"/>
      </font>
    </dxf>
    <dxf>
      <font>
        <color auto="1"/>
      </font>
    </dxf>
    <dxf>
      <fill>
        <patternFill>
          <bgColor indexed="13"/>
        </patternFill>
      </fill>
    </dxf>
    <dxf>
      <font>
        <color indexed="10"/>
      </font>
    </dxf>
    <dxf>
      <font>
        <color auto="1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7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tiff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2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jpeg"/><Relationship Id="rId1" Type="http://schemas.openxmlformats.org/officeDocument/2006/relationships/image" Target="../media/image2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26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jpeg"/><Relationship Id="rId1" Type="http://schemas.openxmlformats.org/officeDocument/2006/relationships/image" Target="../media/image28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jpg"/><Relationship Id="rId1" Type="http://schemas.openxmlformats.org/officeDocument/2006/relationships/image" Target="../media/image29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1.gif"/><Relationship Id="rId1" Type="http://schemas.openxmlformats.org/officeDocument/2006/relationships/image" Target="../media/image26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jpeg"/><Relationship Id="rId1" Type="http://schemas.openxmlformats.org/officeDocument/2006/relationships/image" Target="../media/image32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eg"/><Relationship Id="rId1" Type="http://schemas.openxmlformats.org/officeDocument/2006/relationships/image" Target="../media/image17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4.pn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5.jpeg"/><Relationship Id="rId1" Type="http://schemas.openxmlformats.org/officeDocument/2006/relationships/image" Target="../media/image17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eg"/><Relationship Id="rId7" Type="http://schemas.openxmlformats.org/officeDocument/2006/relationships/image" Target="../media/image42.jpeg"/><Relationship Id="rId2" Type="http://schemas.openxmlformats.org/officeDocument/2006/relationships/image" Target="../media/image37.jpeg"/><Relationship Id="rId1" Type="http://schemas.openxmlformats.org/officeDocument/2006/relationships/image" Target="../media/image36.jpeg"/><Relationship Id="rId6" Type="http://schemas.openxmlformats.org/officeDocument/2006/relationships/image" Target="../media/image41.jpeg"/><Relationship Id="rId5" Type="http://schemas.openxmlformats.org/officeDocument/2006/relationships/image" Target="../media/image40.jpeg"/><Relationship Id="rId4" Type="http://schemas.openxmlformats.org/officeDocument/2006/relationships/image" Target="../media/image39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jpeg"/><Relationship Id="rId1" Type="http://schemas.openxmlformats.org/officeDocument/2006/relationships/image" Target="../media/image43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5.jpeg"/><Relationship Id="rId1" Type="http://schemas.openxmlformats.org/officeDocument/2006/relationships/image" Target="../media/image17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46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</xdr:row>
      <xdr:rowOff>150495</xdr:rowOff>
    </xdr:from>
    <xdr:to>
      <xdr:col>11</xdr:col>
      <xdr:colOff>409575</xdr:colOff>
      <xdr:row>13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869B80-713C-42F2-9645-DF2D18B59840}"/>
            </a:ext>
          </a:extLst>
        </xdr:cNvPr>
        <xdr:cNvSpPr txBox="1"/>
      </xdr:nvSpPr>
      <xdr:spPr>
        <a:xfrm>
          <a:off x="3457575" y="1655445"/>
          <a:ext cx="3219450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26669</xdr:rowOff>
    </xdr:from>
    <xdr:to>
      <xdr:col>3</xdr:col>
      <xdr:colOff>419100</xdr:colOff>
      <xdr:row>13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C3F35D-8121-497F-A3DC-07996C5DAABC}"/>
            </a:ext>
          </a:extLst>
        </xdr:cNvPr>
        <xdr:cNvSpPr txBox="1"/>
      </xdr:nvSpPr>
      <xdr:spPr>
        <a:xfrm>
          <a:off x="0" y="1722119"/>
          <a:ext cx="3257550" cy="1573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60960</xdr:rowOff>
    </xdr:from>
    <xdr:to>
      <xdr:col>11</xdr:col>
      <xdr:colOff>723900</xdr:colOff>
      <xdr:row>15</xdr:row>
      <xdr:rowOff>188595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E12105-FF7E-4169-BB04-823C36954707}"/>
            </a:ext>
          </a:extLst>
        </xdr:cNvPr>
        <xdr:cNvSpPr txBox="1"/>
      </xdr:nvSpPr>
      <xdr:spPr>
        <a:xfrm>
          <a:off x="0" y="3470910"/>
          <a:ext cx="6877050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AMG Publishers off SRP.</a:t>
          </a:r>
          <a:endParaRPr lang="en-US" sz="1050"/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1181100" cy="362821"/>
    <xdr:pic>
      <xdr:nvPicPr>
        <xdr:cNvPr id="5" name="Picture 4">
          <a:extLst>
            <a:ext uri="{FF2B5EF4-FFF2-40B4-BE49-F238E27FC236}">
              <a16:creationId xmlns:a16="http://schemas.microsoft.com/office/drawing/2014/main" id="{664F78A1-922A-4491-8FF0-13D99E89D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0"/>
          <a:ext cx="1181100" cy="362821"/>
        </a:xfrm>
        <a:prstGeom prst="rect">
          <a:avLst/>
        </a:prstGeom>
      </xdr:spPr>
    </xdr:pic>
    <xdr:clientData/>
  </xdr:oneCellAnchor>
  <xdr:oneCellAnchor>
    <xdr:from>
      <xdr:col>0</xdr:col>
      <xdr:colOff>167640</xdr:colOff>
      <xdr:row>0</xdr:row>
      <xdr:rowOff>190500</xdr:rowOff>
    </xdr:from>
    <xdr:ext cx="3020330" cy="516000"/>
    <xdr:pic>
      <xdr:nvPicPr>
        <xdr:cNvPr id="6" name="image2.jpeg">
          <a:extLst>
            <a:ext uri="{FF2B5EF4-FFF2-40B4-BE49-F238E27FC236}">
              <a16:creationId xmlns:a16="http://schemas.microsoft.com/office/drawing/2014/main" id="{D1885E49-944E-487C-89A0-AF1E3FA34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90500"/>
          <a:ext cx="3020330" cy="5160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144780</xdr:rowOff>
    </xdr:from>
    <xdr:to>
      <xdr:col>3</xdr:col>
      <xdr:colOff>141</xdr:colOff>
      <xdr:row>2</xdr:row>
      <xdr:rowOff>28320</xdr:rowOff>
    </xdr:to>
    <xdr:pic>
      <xdr:nvPicPr>
        <xdr:cNvPr id="21" name="image9.jpe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44780"/>
          <a:ext cx="3057666" cy="889380"/>
        </a:xfrm>
        <a:prstGeom prst="rect">
          <a:avLst/>
        </a:prstGeom>
      </xdr:spPr>
    </xdr:pic>
    <xdr:clientData/>
  </xdr:twoCellAnchor>
  <xdr:twoCellAnchor>
    <xdr:from>
      <xdr:col>4</xdr:col>
      <xdr:colOff>182879</xdr:colOff>
      <xdr:row>7</xdr:row>
      <xdr:rowOff>68580</xdr:rowOff>
    </xdr:from>
    <xdr:to>
      <xdr:col>11</xdr:col>
      <xdr:colOff>390524</xdr:colOff>
      <xdr:row>16</xdr:row>
      <xdr:rowOff>160020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275A2E-E78E-46A8-B7CB-96D9A6768A2B}"/>
            </a:ext>
          </a:extLst>
        </xdr:cNvPr>
        <xdr:cNvSpPr txBox="1"/>
      </xdr:nvSpPr>
      <xdr:spPr>
        <a:xfrm>
          <a:off x="3478529" y="1887855"/>
          <a:ext cx="3179445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22860</xdr:colOff>
      <xdr:row>7</xdr:row>
      <xdr:rowOff>38100</xdr:rowOff>
    </xdr:from>
    <xdr:to>
      <xdr:col>3</xdr:col>
      <xdr:colOff>449579</xdr:colOff>
      <xdr:row>16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4F2611-3061-4691-8D78-015EDBE9A509}"/>
            </a:ext>
          </a:extLst>
        </xdr:cNvPr>
        <xdr:cNvSpPr txBox="1"/>
      </xdr:nvSpPr>
      <xdr:spPr>
        <a:xfrm>
          <a:off x="22860" y="1889760"/>
          <a:ext cx="3840479" cy="1554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160020</xdr:rowOff>
    </xdr:from>
    <xdr:to>
      <xdr:col>11</xdr:col>
      <xdr:colOff>723900</xdr:colOff>
      <xdr:row>19</xdr:row>
      <xdr:rowOff>127635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0A53F7D-2EFA-4C93-91DC-113AFFD4DEC2}"/>
            </a:ext>
          </a:extLst>
        </xdr:cNvPr>
        <xdr:cNvSpPr txBox="1"/>
      </xdr:nvSpPr>
      <xdr:spPr>
        <a:xfrm>
          <a:off x="0" y="3520440"/>
          <a:ext cx="8267700" cy="470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make sure all orders are coded "CATALOG"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22860</xdr:colOff>
      <xdr:row>4</xdr:row>
      <xdr:rowOff>106680</xdr:rowOff>
    </xdr:from>
    <xdr:to>
      <xdr:col>1</xdr:col>
      <xdr:colOff>312420</xdr:colOff>
      <xdr:row>6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A5E8866-2F6C-4C1F-B5B7-B7946EF6A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447800"/>
          <a:ext cx="1173480" cy="358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312420</xdr:colOff>
      <xdr:row>0</xdr:row>
      <xdr:rowOff>152400</xdr:rowOff>
    </xdr:from>
    <xdr:ext cx="2412268" cy="914400"/>
    <xdr:pic>
      <xdr:nvPicPr>
        <xdr:cNvPr id="2" name="image11.jpeg">
          <a:extLst>
            <a:ext uri="{FF2B5EF4-FFF2-40B4-BE49-F238E27FC236}">
              <a16:creationId xmlns:a16="http://schemas.microsoft.com/office/drawing/2014/main" id="{F7901FFF-3DB6-4819-A4C9-BA20AC4A0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"/>
          <a:ext cx="2412268" cy="914400"/>
        </a:xfrm>
        <a:prstGeom prst="rect">
          <a:avLst/>
        </a:prstGeom>
      </xdr:spPr>
    </xdr:pic>
    <xdr:clientData/>
  </xdr:oneCellAnchor>
  <xdr:twoCellAnchor>
    <xdr:from>
      <xdr:col>4</xdr:col>
      <xdr:colOff>41912</xdr:colOff>
      <xdr:row>5</xdr:row>
      <xdr:rowOff>150495</xdr:rowOff>
    </xdr:from>
    <xdr:to>
      <xdr:col>9</xdr:col>
      <xdr:colOff>541020</xdr:colOff>
      <xdr:row>14</xdr:row>
      <xdr:rowOff>68580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DBAB0F-1C02-4C35-94B5-D3B94D0E9827}"/>
            </a:ext>
          </a:extLst>
        </xdr:cNvPr>
        <xdr:cNvSpPr txBox="1"/>
      </xdr:nvSpPr>
      <xdr:spPr>
        <a:xfrm>
          <a:off x="2480312" y="988695"/>
          <a:ext cx="3547108" cy="1426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29308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1D0F67-672F-46B9-9CA1-D751E7F0DF2C}"/>
            </a:ext>
          </a:extLst>
        </xdr:cNvPr>
        <xdr:cNvSpPr txBox="1"/>
      </xdr:nvSpPr>
      <xdr:spPr>
        <a:xfrm>
          <a:off x="0" y="1009649"/>
          <a:ext cx="1847850" cy="13666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146686</xdr:rowOff>
    </xdr:from>
    <xdr:to>
      <xdr:col>10</xdr:col>
      <xdr:colOff>718186</xdr:colOff>
      <xdr:row>16</xdr:row>
      <xdr:rowOff>127635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F8FB78-929B-45E8-B008-D97B34571BF0}"/>
            </a:ext>
          </a:extLst>
        </xdr:cNvPr>
        <xdr:cNvSpPr txBox="1"/>
      </xdr:nvSpPr>
      <xdr:spPr>
        <a:xfrm>
          <a:off x="0" y="2493646"/>
          <a:ext cx="6707506" cy="3162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a case (24) of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Harbinger ll: The Return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60% discount and free freight.</a:t>
          </a:r>
        </a:p>
        <a:p>
          <a:endParaRPr lang="en-US" sz="1050"/>
        </a:p>
      </xdr:txBody>
    </xdr:sp>
    <xdr:clientData/>
  </xdr:twoCellAnchor>
  <xdr:oneCellAnchor>
    <xdr:from>
      <xdr:col>0</xdr:col>
      <xdr:colOff>60960</xdr:colOff>
      <xdr:row>3</xdr:row>
      <xdr:rowOff>77781</xdr:rowOff>
    </xdr:from>
    <xdr:ext cx="1104900" cy="322269"/>
    <xdr:pic>
      <xdr:nvPicPr>
        <xdr:cNvPr id="6" name="Picture 5">
          <a:extLst>
            <a:ext uri="{FF2B5EF4-FFF2-40B4-BE49-F238E27FC236}">
              <a16:creationId xmlns:a16="http://schemas.microsoft.com/office/drawing/2014/main" id="{10B06BFF-DC7B-486D-885B-658C4BC72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580701"/>
          <a:ext cx="1104900" cy="32226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708659</xdr:colOff>
      <xdr:row>0</xdr:row>
      <xdr:rowOff>68580</xdr:rowOff>
    </xdr:from>
    <xdr:ext cx="2260627" cy="1036320"/>
    <xdr:pic>
      <xdr:nvPicPr>
        <xdr:cNvPr id="2" name="image6.jpeg">
          <a:extLst>
            <a:ext uri="{FF2B5EF4-FFF2-40B4-BE49-F238E27FC236}">
              <a16:creationId xmlns:a16="http://schemas.microsoft.com/office/drawing/2014/main" id="{83A1A972-8CB4-4558-A2D6-D5887F4A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68580"/>
          <a:ext cx="2260627" cy="1036320"/>
        </a:xfrm>
        <a:prstGeom prst="rect">
          <a:avLst/>
        </a:prstGeom>
      </xdr:spPr>
    </xdr:pic>
    <xdr:clientData/>
  </xdr:oneCellAnchor>
  <xdr:oneCellAnchor>
    <xdr:from>
      <xdr:col>0</xdr:col>
      <xdr:colOff>68580</xdr:colOff>
      <xdr:row>2</xdr:row>
      <xdr:rowOff>178033</xdr:rowOff>
    </xdr:from>
    <xdr:ext cx="1295400" cy="376028"/>
    <xdr:pic>
      <xdr:nvPicPr>
        <xdr:cNvPr id="3" name="image1.jpeg">
          <a:extLst>
            <a:ext uri="{FF2B5EF4-FFF2-40B4-BE49-F238E27FC236}">
              <a16:creationId xmlns:a16="http://schemas.microsoft.com/office/drawing/2014/main" id="{80F0E118-ED12-4C38-8FF3-81761222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505693"/>
          <a:ext cx="1295400" cy="37602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A6CCDB-82A6-49B4-8459-A2B3530B13EA}"/>
            </a:ext>
          </a:extLst>
        </xdr:cNvPr>
        <xdr:cNvSpPr txBox="1"/>
      </xdr:nvSpPr>
      <xdr:spPr>
        <a:xfrm>
          <a:off x="0" y="807720"/>
          <a:ext cx="2476500" cy="149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9525</xdr:colOff>
      <xdr:row>14</xdr:row>
      <xdr:rowOff>99059</xdr:rowOff>
    </xdr:from>
    <xdr:to>
      <xdr:col>12</xdr:col>
      <xdr:colOff>7620</xdr:colOff>
      <xdr:row>16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6141F-3858-410E-8C0C-DCD1B1C95829}"/>
            </a:ext>
          </a:extLst>
        </xdr:cNvPr>
        <xdr:cNvSpPr txBox="1"/>
      </xdr:nvSpPr>
      <xdr:spPr>
        <a:xfrm>
          <a:off x="9525" y="2446019"/>
          <a:ext cx="7313295" cy="331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5</xdr:col>
      <xdr:colOff>7619</xdr:colOff>
      <xdr:row>4</xdr:row>
      <xdr:rowOff>116206</xdr:rowOff>
    </xdr:from>
    <xdr:to>
      <xdr:col>11</xdr:col>
      <xdr:colOff>447674</xdr:colOff>
      <xdr:row>13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CEF99B-122B-4C5B-B358-851800257EE5}"/>
            </a:ext>
          </a:extLst>
        </xdr:cNvPr>
        <xdr:cNvSpPr txBox="1"/>
      </xdr:nvSpPr>
      <xdr:spPr>
        <a:xfrm>
          <a:off x="3531869" y="1611631"/>
          <a:ext cx="3183255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2</xdr:row>
      <xdr:rowOff>121751</xdr:rowOff>
    </xdr:from>
    <xdr:ext cx="1463040" cy="424690"/>
    <xdr:pic>
      <xdr:nvPicPr>
        <xdr:cNvPr id="4" name="image1.jpeg">
          <a:extLst>
            <a:ext uri="{FF2B5EF4-FFF2-40B4-BE49-F238E27FC236}">
              <a16:creationId xmlns:a16="http://schemas.microsoft.com/office/drawing/2014/main" id="{0EB16E75-19C6-4161-B347-E140F00FD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127591"/>
          <a:ext cx="1463040" cy="424690"/>
        </a:xfrm>
        <a:prstGeom prst="rect">
          <a:avLst/>
        </a:prstGeom>
      </xdr:spPr>
    </xdr:pic>
    <xdr:clientData/>
  </xdr:oneCellAnchor>
  <xdr:oneCellAnchor>
    <xdr:from>
      <xdr:col>0</xdr:col>
      <xdr:colOff>22860</xdr:colOff>
      <xdr:row>0</xdr:row>
      <xdr:rowOff>160020</xdr:rowOff>
    </xdr:from>
    <xdr:ext cx="3041904" cy="570102"/>
    <xdr:pic>
      <xdr:nvPicPr>
        <xdr:cNvPr id="5" name="image13.jpeg">
          <a:extLst>
            <a:ext uri="{FF2B5EF4-FFF2-40B4-BE49-F238E27FC236}">
              <a16:creationId xmlns:a16="http://schemas.microsoft.com/office/drawing/2014/main" id="{8BC9AFF0-4EFB-45AB-9E41-BA85C8D9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60020"/>
          <a:ext cx="3041904" cy="570102"/>
        </a:xfrm>
        <a:prstGeom prst="rect">
          <a:avLst/>
        </a:prstGeom>
      </xdr:spPr>
    </xdr:pic>
    <xdr:clientData/>
  </xdr:oneCellAnchor>
  <xdr:twoCellAnchor>
    <xdr:from>
      <xdr:col>3</xdr:col>
      <xdr:colOff>403860</xdr:colOff>
      <xdr:row>6</xdr:row>
      <xdr:rowOff>68580</xdr:rowOff>
    </xdr:from>
    <xdr:to>
      <xdr:col>10</xdr:col>
      <xdr:colOff>525780</xdr:colOff>
      <xdr:row>15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6810B-0835-4D37-B6D6-99E9CB516E49}"/>
            </a:ext>
          </a:extLst>
        </xdr:cNvPr>
        <xdr:cNvSpPr txBox="1"/>
      </xdr:nvSpPr>
      <xdr:spPr>
        <a:xfrm>
          <a:off x="3817620" y="1752600"/>
          <a:ext cx="3688080" cy="15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47624</xdr:rowOff>
    </xdr:from>
    <xdr:to>
      <xdr:col>3</xdr:col>
      <xdr:colOff>259079</xdr:colOff>
      <xdr:row>15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CEA0A8-E6D4-4C9D-BC09-7647C85F0A88}"/>
            </a:ext>
          </a:extLst>
        </xdr:cNvPr>
        <xdr:cNvSpPr txBox="1"/>
      </xdr:nvSpPr>
      <xdr:spPr>
        <a:xfrm>
          <a:off x="0" y="1731644"/>
          <a:ext cx="3672839" cy="14687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129539</xdr:rowOff>
    </xdr:from>
    <xdr:to>
      <xdr:col>11</xdr:col>
      <xdr:colOff>716280</xdr:colOff>
      <xdr:row>17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0DCB6BC-1C6F-4B27-A653-11A0E5610CDF}"/>
            </a:ext>
          </a:extLst>
        </xdr:cNvPr>
        <xdr:cNvSpPr txBox="1"/>
      </xdr:nvSpPr>
      <xdr:spPr>
        <a:xfrm>
          <a:off x="0" y="3322319"/>
          <a:ext cx="8260080" cy="274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Pack Smart save 5%.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Creative Brands off SRP.</a:t>
          </a:r>
          <a:endParaRPr lang="en-US" sz="105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1</xdr:row>
      <xdr:rowOff>108723</xdr:rowOff>
    </xdr:from>
    <xdr:ext cx="1455420" cy="422478"/>
    <xdr:pic>
      <xdr:nvPicPr>
        <xdr:cNvPr id="2" name="image1.jpeg">
          <a:extLst>
            <a:ext uri="{FF2B5EF4-FFF2-40B4-BE49-F238E27FC236}">
              <a16:creationId xmlns:a16="http://schemas.microsoft.com/office/drawing/2014/main" id="{FE3F018B-81FD-42B5-85B7-2BEC3DD8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918348"/>
          <a:ext cx="1455420" cy="42247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60960</xdr:rowOff>
    </xdr:from>
    <xdr:ext cx="3041904" cy="446404"/>
    <xdr:pic>
      <xdr:nvPicPr>
        <xdr:cNvPr id="3" name="image14.jpeg">
          <a:extLst>
            <a:ext uri="{FF2B5EF4-FFF2-40B4-BE49-F238E27FC236}">
              <a16:creationId xmlns:a16="http://schemas.microsoft.com/office/drawing/2014/main" id="{48887028-AEA9-46B1-BFF0-F9A4312A9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3041904" cy="446404"/>
        </a:xfrm>
        <a:prstGeom prst="rect">
          <a:avLst/>
        </a:prstGeom>
      </xdr:spPr>
    </xdr:pic>
    <xdr:clientData/>
  </xdr:oneCellAnchor>
  <xdr:twoCellAnchor>
    <xdr:from>
      <xdr:col>4</xdr:col>
      <xdr:colOff>167640</xdr:colOff>
      <xdr:row>4</xdr:row>
      <xdr:rowOff>129540</xdr:rowOff>
    </xdr:from>
    <xdr:to>
      <xdr:col>11</xdr:col>
      <xdr:colOff>238125</xdr:colOff>
      <xdr:row>13</xdr:row>
      <xdr:rowOff>160020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FAE2E8-EE54-454A-AF5C-70C01AA78EB3}"/>
            </a:ext>
          </a:extLst>
        </xdr:cNvPr>
        <xdr:cNvSpPr txBox="1"/>
      </xdr:nvSpPr>
      <xdr:spPr>
        <a:xfrm>
          <a:off x="3463290" y="1453515"/>
          <a:ext cx="3042285" cy="1487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3809</xdr:rowOff>
    </xdr:from>
    <xdr:to>
      <xdr:col>3</xdr:col>
      <xdr:colOff>441960</xdr:colOff>
      <xdr:row>13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6DECE7-A3B7-4CBF-9D59-38F8908FFBD5}"/>
            </a:ext>
          </a:extLst>
        </xdr:cNvPr>
        <xdr:cNvSpPr txBox="1"/>
      </xdr:nvSpPr>
      <xdr:spPr>
        <a:xfrm>
          <a:off x="0" y="1499234"/>
          <a:ext cx="3280410" cy="1405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20954</xdr:colOff>
      <xdr:row>14</xdr:row>
      <xdr:rowOff>14849</xdr:rowOff>
    </xdr:from>
    <xdr:to>
      <xdr:col>10</xdr:col>
      <xdr:colOff>685800</xdr:colOff>
      <xdr:row>15</xdr:row>
      <xdr:rowOff>123874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22BF6A6-45A3-4A9F-8D98-E0CFAD3CE257}"/>
            </a:ext>
          </a:extLst>
        </xdr:cNvPr>
        <xdr:cNvSpPr txBox="1"/>
      </xdr:nvSpPr>
      <xdr:spPr>
        <a:xfrm>
          <a:off x="20954" y="2967599"/>
          <a:ext cx="6246496" cy="270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David C Cook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4</xdr:row>
      <xdr:rowOff>129540</xdr:rowOff>
    </xdr:from>
    <xdr:to>
      <xdr:col>10</xdr:col>
      <xdr:colOff>533400</xdr:colOff>
      <xdr:row>13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0C15A2-938F-4758-B176-207D6AC6F50F}"/>
            </a:ext>
          </a:extLst>
        </xdr:cNvPr>
        <xdr:cNvSpPr txBox="1"/>
      </xdr:nvSpPr>
      <xdr:spPr>
        <a:xfrm>
          <a:off x="3562350" y="1567815"/>
          <a:ext cx="3324225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9524</xdr:colOff>
      <xdr:row>4</xdr:row>
      <xdr:rowOff>76199</xdr:rowOff>
    </xdr:from>
    <xdr:to>
      <xdr:col>4</xdr:col>
      <xdr:colOff>30480</xdr:colOff>
      <xdr:row>13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402C28-D817-4D6F-99B5-B355928637D0}"/>
            </a:ext>
          </a:extLst>
        </xdr:cNvPr>
        <xdr:cNvSpPr txBox="1"/>
      </xdr:nvSpPr>
      <xdr:spPr>
        <a:xfrm>
          <a:off x="9524" y="1592579"/>
          <a:ext cx="3968116" cy="1524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19050</xdr:colOff>
      <xdr:row>14</xdr:row>
      <xdr:rowOff>45720</xdr:rowOff>
    </xdr:from>
    <xdr:to>
      <xdr:col>10</xdr:col>
      <xdr:colOff>716280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95E9F12-A187-4FED-BCA7-DFEFD0F057AF}"/>
            </a:ext>
          </a:extLst>
        </xdr:cNvPr>
        <xdr:cNvSpPr txBox="1"/>
      </xdr:nvSpPr>
      <xdr:spPr>
        <a:xfrm>
          <a:off x="19050" y="3116580"/>
          <a:ext cx="8301990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receive your regular discount with DaySpring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84093</xdr:rowOff>
    </xdr:from>
    <xdr:to>
      <xdr:col>1</xdr:col>
      <xdr:colOff>266700</xdr:colOff>
      <xdr:row>4</xdr:row>
      <xdr:rowOff>58020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19847C-6BA4-401A-A398-A3908DF2B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5653"/>
          <a:ext cx="1051560" cy="316827"/>
        </a:xfrm>
        <a:prstGeom prst="rect">
          <a:avLst/>
        </a:prstGeom>
      </xdr:spPr>
    </xdr:pic>
    <xdr:clientData/>
  </xdr:twoCellAnchor>
  <xdr:twoCellAnchor editAs="oneCell">
    <xdr:from>
      <xdr:col>0</xdr:col>
      <xdr:colOff>782361</xdr:colOff>
      <xdr:row>0</xdr:row>
      <xdr:rowOff>83820</xdr:rowOff>
    </xdr:from>
    <xdr:to>
      <xdr:col>2</xdr:col>
      <xdr:colOff>548640</xdr:colOff>
      <xdr:row>2</xdr:row>
      <xdr:rowOff>53340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8B3D34-01F7-443C-90D6-9E87AA10A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61" y="83820"/>
          <a:ext cx="2021799" cy="10896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4</xdr:col>
      <xdr:colOff>68580</xdr:colOff>
      <xdr:row>15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94B0AC-03AE-4D91-95B9-24AE29C82D9A}"/>
            </a:ext>
          </a:extLst>
        </xdr:cNvPr>
        <xdr:cNvSpPr txBox="1"/>
      </xdr:nvSpPr>
      <xdr:spPr>
        <a:xfrm>
          <a:off x="0" y="981076"/>
          <a:ext cx="2506980" cy="15411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74295</xdr:rowOff>
    </xdr:from>
    <xdr:to>
      <xdr:col>10</xdr:col>
      <xdr:colOff>693420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D8D907-FA74-4174-8404-6644BD9FEC02}"/>
            </a:ext>
          </a:extLst>
        </xdr:cNvPr>
        <xdr:cNvSpPr txBox="1"/>
      </xdr:nvSpPr>
      <xdr:spPr>
        <a:xfrm>
          <a:off x="0" y="3419475"/>
          <a:ext cx="829818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/>
            <a:t>58% discount off listed price maintaining</a:t>
          </a:r>
          <a:r>
            <a:rPr lang="en-US" sz="1050" baseline="0"/>
            <a:t> 40% margin. Discount has also been passed on to distributor.</a:t>
          </a:r>
          <a:endParaRPr lang="en-US" sz="1050"/>
        </a:p>
      </xdr:txBody>
    </xdr:sp>
    <xdr:clientData/>
  </xdr:twoCellAnchor>
  <xdr:oneCellAnchor>
    <xdr:from>
      <xdr:col>0</xdr:col>
      <xdr:colOff>0</xdr:colOff>
      <xdr:row>3</xdr:row>
      <xdr:rowOff>68578</xdr:rowOff>
    </xdr:from>
    <xdr:ext cx="1297305" cy="356563"/>
    <xdr:pic>
      <xdr:nvPicPr>
        <xdr:cNvPr id="4" name="Picture 3">
          <a:extLst>
            <a:ext uri="{FF2B5EF4-FFF2-40B4-BE49-F238E27FC236}">
              <a16:creationId xmlns:a16="http://schemas.microsoft.com/office/drawing/2014/main" id="{EE3557C9-3CBA-44B4-B0D2-52D754CE6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5878"/>
          <a:ext cx="1297305" cy="356563"/>
        </a:xfrm>
        <a:prstGeom prst="rect">
          <a:avLst/>
        </a:prstGeom>
      </xdr:spPr>
    </xdr:pic>
    <xdr:clientData/>
  </xdr:oneCellAnchor>
  <xdr:oneCellAnchor>
    <xdr:from>
      <xdr:col>0</xdr:col>
      <xdr:colOff>200885</xdr:colOff>
      <xdr:row>0</xdr:row>
      <xdr:rowOff>19050</xdr:rowOff>
    </xdr:from>
    <xdr:ext cx="1615524" cy="1299210"/>
    <xdr:pic>
      <xdr:nvPicPr>
        <xdr:cNvPr id="5" name="Picture 4">
          <a:extLst>
            <a:ext uri="{FF2B5EF4-FFF2-40B4-BE49-F238E27FC236}">
              <a16:creationId xmlns:a16="http://schemas.microsoft.com/office/drawing/2014/main" id="{C15F6634-F3EE-42AD-A10F-0EDD773C0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885" y="19050"/>
          <a:ext cx="1615524" cy="1299210"/>
        </a:xfrm>
        <a:prstGeom prst="rect">
          <a:avLst/>
        </a:prstGeom>
      </xdr:spPr>
    </xdr:pic>
    <xdr:clientData/>
  </xdr:oneCellAnchor>
  <xdr:twoCellAnchor>
    <xdr:from>
      <xdr:col>4</xdr:col>
      <xdr:colOff>175260</xdr:colOff>
      <xdr:row>5</xdr:row>
      <xdr:rowOff>133350</xdr:rowOff>
    </xdr:from>
    <xdr:to>
      <xdr:col>10</xdr:col>
      <xdr:colOff>609600</xdr:colOff>
      <xdr:row>15</xdr:row>
      <xdr:rowOff>15240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20D171-F7C7-4746-AC4D-B99A4E1E02CC}"/>
            </a:ext>
          </a:extLst>
        </xdr:cNvPr>
        <xdr:cNvSpPr txBox="1"/>
      </xdr:nvSpPr>
      <xdr:spPr>
        <a:xfrm>
          <a:off x="2613660" y="971550"/>
          <a:ext cx="4091940" cy="1558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</xdr:colOff>
      <xdr:row>0</xdr:row>
      <xdr:rowOff>121920</xdr:rowOff>
    </xdr:from>
    <xdr:ext cx="2916047" cy="889253"/>
    <xdr:pic>
      <xdr:nvPicPr>
        <xdr:cNvPr id="2" name="image9.jpeg">
          <a:extLst>
            <a:ext uri="{FF2B5EF4-FFF2-40B4-BE49-F238E27FC236}">
              <a16:creationId xmlns:a16="http://schemas.microsoft.com/office/drawing/2014/main" id="{46A2A035-D1BA-45C4-B786-F8D60FE8E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21920"/>
          <a:ext cx="2916047" cy="889253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4</xdr:row>
      <xdr:rowOff>175260</xdr:rowOff>
    </xdr:from>
    <xdr:ext cx="1567460" cy="455001"/>
    <xdr:pic>
      <xdr:nvPicPr>
        <xdr:cNvPr id="3" name="image1.jpeg">
          <a:extLst>
            <a:ext uri="{FF2B5EF4-FFF2-40B4-BE49-F238E27FC236}">
              <a16:creationId xmlns:a16="http://schemas.microsoft.com/office/drawing/2014/main" id="{111D3B75-56E0-490B-9B13-889DCDF4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838200"/>
          <a:ext cx="1567460" cy="455001"/>
        </a:xfrm>
        <a:prstGeom prst="rect">
          <a:avLst/>
        </a:prstGeom>
      </xdr:spPr>
    </xdr:pic>
    <xdr:clientData/>
  </xdr:oneCellAnchor>
  <xdr:twoCellAnchor>
    <xdr:from>
      <xdr:col>4</xdr:col>
      <xdr:colOff>53340</xdr:colOff>
      <xdr:row>5</xdr:row>
      <xdr:rowOff>127634</xdr:rowOff>
    </xdr:from>
    <xdr:to>
      <xdr:col>11</xdr:col>
      <xdr:colOff>228600</xdr:colOff>
      <xdr:row>15</xdr:row>
      <xdr:rowOff>68580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04E6D1-4C45-4023-AB72-19A911EC9203}"/>
            </a:ext>
          </a:extLst>
        </xdr:cNvPr>
        <xdr:cNvSpPr txBox="1"/>
      </xdr:nvSpPr>
      <xdr:spPr>
        <a:xfrm>
          <a:off x="3348990" y="2032634"/>
          <a:ext cx="3147060" cy="15601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3808</xdr:rowOff>
    </xdr:from>
    <xdr:to>
      <xdr:col>3</xdr:col>
      <xdr:colOff>400050</xdr:colOff>
      <xdr:row>15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3B1999-E52A-436E-87B5-C72A0FD4B733}"/>
            </a:ext>
          </a:extLst>
        </xdr:cNvPr>
        <xdr:cNvSpPr txBox="1"/>
      </xdr:nvSpPr>
      <xdr:spPr>
        <a:xfrm>
          <a:off x="0" y="2070733"/>
          <a:ext cx="3238500" cy="1483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53340</xdr:rowOff>
    </xdr:from>
    <xdr:to>
      <xdr:col>12</xdr:col>
      <xdr:colOff>1905</xdr:colOff>
      <xdr:row>18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C03C77-40F1-4E17-952E-6AD72DA129C3}"/>
            </a:ext>
          </a:extLst>
        </xdr:cNvPr>
        <xdr:cNvSpPr txBox="1"/>
      </xdr:nvSpPr>
      <xdr:spPr>
        <a:xfrm>
          <a:off x="0" y="3739515"/>
          <a:ext cx="6878955" cy="422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Standard 20% off retail (upfront discounts)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2</xdr:row>
      <xdr:rowOff>160020</xdr:rowOff>
    </xdr:from>
    <xdr:ext cx="1567460" cy="455001"/>
    <xdr:pic>
      <xdr:nvPicPr>
        <xdr:cNvPr id="2" name="image1.jpeg">
          <a:extLst>
            <a:ext uri="{FF2B5EF4-FFF2-40B4-BE49-F238E27FC236}">
              <a16:creationId xmlns:a16="http://schemas.microsoft.com/office/drawing/2014/main" id="{DF75C2FE-1B5D-4E04-8B84-D6DB640C7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131570"/>
          <a:ext cx="1567460" cy="455001"/>
        </a:xfrm>
        <a:prstGeom prst="rect">
          <a:avLst/>
        </a:prstGeom>
      </xdr:spPr>
    </xdr:pic>
    <xdr:clientData/>
  </xdr:oneCellAnchor>
  <xdr:twoCellAnchor>
    <xdr:from>
      <xdr:col>4</xdr:col>
      <xdr:colOff>53340</xdr:colOff>
      <xdr:row>5</xdr:row>
      <xdr:rowOff>127634</xdr:rowOff>
    </xdr:from>
    <xdr:to>
      <xdr:col>9</xdr:col>
      <xdr:colOff>548640</xdr:colOff>
      <xdr:row>15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EED6D2-DFBB-4C22-AAD4-FEF88DE3109D}"/>
            </a:ext>
          </a:extLst>
        </xdr:cNvPr>
        <xdr:cNvSpPr txBox="1"/>
      </xdr:nvSpPr>
      <xdr:spPr>
        <a:xfrm>
          <a:off x="3348990" y="1680209"/>
          <a:ext cx="3000375" cy="15297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3808</xdr:rowOff>
    </xdr:from>
    <xdr:to>
      <xdr:col>3</xdr:col>
      <xdr:colOff>106680</xdr:colOff>
      <xdr:row>14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BB42D4-31C2-44AB-998E-C2120731D9AD}"/>
            </a:ext>
          </a:extLst>
        </xdr:cNvPr>
        <xdr:cNvSpPr txBox="1"/>
      </xdr:nvSpPr>
      <xdr:spPr>
        <a:xfrm>
          <a:off x="0" y="1718308"/>
          <a:ext cx="2945130" cy="1443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15240</xdr:rowOff>
    </xdr:from>
    <xdr:to>
      <xdr:col>11</xdr:col>
      <xdr:colOff>7620</xdr:colOff>
      <xdr:row>17</xdr:row>
      <xdr:rowOff>137160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E309D7-BACA-48F4-A01E-ECA6C3218AE4}"/>
            </a:ext>
          </a:extLst>
        </xdr:cNvPr>
        <xdr:cNvSpPr txBox="1"/>
      </xdr:nvSpPr>
      <xdr:spPr>
        <a:xfrm>
          <a:off x="0" y="3348990"/>
          <a:ext cx="6970395" cy="2838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G. T. Luscombe off SRP.</a:t>
          </a:r>
          <a:endParaRPr lang="en-US" sz="105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05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5</xdr:row>
      <xdr:rowOff>45720</xdr:rowOff>
    </xdr:from>
    <xdr:to>
      <xdr:col>9</xdr:col>
      <xdr:colOff>312420</xdr:colOff>
      <xdr:row>14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676FBE-A0CE-4A28-ABA7-585B3022F857}"/>
            </a:ext>
          </a:extLst>
        </xdr:cNvPr>
        <xdr:cNvSpPr txBox="1"/>
      </xdr:nvSpPr>
      <xdr:spPr>
        <a:xfrm>
          <a:off x="3158490" y="1512570"/>
          <a:ext cx="3040380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22860</xdr:rowOff>
    </xdr:from>
    <xdr:to>
      <xdr:col>3</xdr:col>
      <xdr:colOff>365760</xdr:colOff>
      <xdr:row>14</xdr:row>
      <xdr:rowOff>53339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E4AA9A-90AC-485E-B2D9-648B88EE52C2}"/>
            </a:ext>
          </a:extLst>
        </xdr:cNvPr>
        <xdr:cNvSpPr txBox="1"/>
      </xdr:nvSpPr>
      <xdr:spPr>
        <a:xfrm>
          <a:off x="0" y="1489710"/>
          <a:ext cx="3204210" cy="1487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139309</xdr:rowOff>
    </xdr:from>
    <xdr:to>
      <xdr:col>10</xdr:col>
      <xdr:colOff>723900</xdr:colOff>
      <xdr:row>16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68F9D6-6591-4A08-A465-B45DEACE07A3}"/>
            </a:ext>
          </a:extLst>
        </xdr:cNvPr>
        <xdr:cNvSpPr txBox="1"/>
      </xdr:nvSpPr>
      <xdr:spPr>
        <a:xfrm>
          <a:off x="0" y="3063484"/>
          <a:ext cx="6962775" cy="298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Group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1</xdr:col>
      <xdr:colOff>887730</xdr:colOff>
      <xdr:row>0</xdr:row>
      <xdr:rowOff>0</xdr:rowOff>
    </xdr:from>
    <xdr:to>
      <xdr:col>2</xdr:col>
      <xdr:colOff>729116</xdr:colOff>
      <xdr:row>2</xdr:row>
      <xdr:rowOff>147310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8618DB-F955-48F2-B32E-E5C73AB9D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55" y="0"/>
          <a:ext cx="1070111" cy="11188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137160</xdr:rowOff>
    </xdr:from>
    <xdr:to>
      <xdr:col>1</xdr:col>
      <xdr:colOff>489878</xdr:colOff>
      <xdr:row>5</xdr:row>
      <xdr:rowOff>30480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878087-F14E-4009-A16E-DA79777BC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8710"/>
          <a:ext cx="1147103" cy="3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160020</xdr:colOff>
      <xdr:row>0</xdr:row>
      <xdr:rowOff>53340</xdr:rowOff>
    </xdr:from>
    <xdr:ext cx="1093341" cy="882763"/>
    <xdr:pic>
      <xdr:nvPicPr>
        <xdr:cNvPr id="5" name="image3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53340"/>
          <a:ext cx="1093341" cy="882763"/>
        </a:xfrm>
        <a:prstGeom prst="rect">
          <a:avLst/>
        </a:prstGeom>
      </xdr:spPr>
    </xdr:pic>
    <xdr:clientData/>
  </xdr:oneCellAnchor>
  <xdr:twoCellAnchor>
    <xdr:from>
      <xdr:col>4</xdr:col>
      <xdr:colOff>224790</xdr:colOff>
      <xdr:row>4</xdr:row>
      <xdr:rowOff>120014</xdr:rowOff>
    </xdr:from>
    <xdr:to>
      <xdr:col>11</xdr:col>
      <xdr:colOff>476250</xdr:colOff>
      <xdr:row>14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AA91AD-4885-4141-8EEC-44BA9A5AD5B3}"/>
            </a:ext>
          </a:extLst>
        </xdr:cNvPr>
        <xdr:cNvSpPr txBox="1"/>
      </xdr:nvSpPr>
      <xdr:spPr>
        <a:xfrm>
          <a:off x="3520440" y="1577339"/>
          <a:ext cx="3223260" cy="1636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163828</xdr:rowOff>
    </xdr:from>
    <xdr:to>
      <xdr:col>4</xdr:col>
      <xdr:colOff>106680</xdr:colOff>
      <xdr:row>14</xdr:row>
      <xdr:rowOff>137160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94FD3E-813E-4EBB-A1E4-7D7B5BEB9162}"/>
            </a:ext>
          </a:extLst>
        </xdr:cNvPr>
        <xdr:cNvSpPr txBox="1"/>
      </xdr:nvSpPr>
      <xdr:spPr>
        <a:xfrm>
          <a:off x="0" y="1634488"/>
          <a:ext cx="4069080" cy="1649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9526</xdr:rowOff>
    </xdr:from>
    <xdr:to>
      <xdr:col>12</xdr:col>
      <xdr:colOff>15240</xdr:colOff>
      <xdr:row>27</xdr:row>
      <xdr:rowOff>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281549-FCF6-44A8-96AA-9C2DBE25B9FE}"/>
            </a:ext>
          </a:extLst>
        </xdr:cNvPr>
        <xdr:cNvSpPr txBox="1"/>
      </xdr:nvSpPr>
      <xdr:spPr>
        <a:xfrm>
          <a:off x="0" y="3248026"/>
          <a:ext cx="6892290" cy="177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8 You Be You to receive 64% up-front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8 Courage To Stand to receive 60% up-front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8 assorted CSB Holy Land Illustrated Bibles to receive 60% up-front discount.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8 assorted CSB She Reads Truth Bibles to receive 60% up-front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20 assorted Kids Titles (Seek-and-Circle Christmas, 5-Minute Bedtime Stories, Christmas is Coming!) to receive 60% up-front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20 assorted Kids Titles (One Big Story Bible Storybook, Promises of God Storybook Bible) to receive 58% up-front discount.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LifeWay Bible Studies: Standard 30% discount for LifeWay Authorized Dealers / no sale pricing / min 8</a:t>
          </a:r>
        </a:p>
      </xdr:txBody>
    </xdr:sp>
    <xdr:clientData/>
  </xdr:twoCellAnchor>
  <xdr:twoCellAnchor editAs="oneCell">
    <xdr:from>
      <xdr:col>0</xdr:col>
      <xdr:colOff>30480</xdr:colOff>
      <xdr:row>2</xdr:row>
      <xdr:rowOff>114300</xdr:rowOff>
    </xdr:from>
    <xdr:to>
      <xdr:col>1</xdr:col>
      <xdr:colOff>327660</xdr:colOff>
      <xdr:row>4</xdr:row>
      <xdr:rowOff>129540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AA07804-62FB-4FE5-9AD8-9D0890138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242060"/>
          <a:ext cx="1181100" cy="35052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104777</xdr:rowOff>
    </xdr:from>
    <xdr:to>
      <xdr:col>2</xdr:col>
      <xdr:colOff>1209675</xdr:colOff>
      <xdr:row>0</xdr:row>
      <xdr:rowOff>466725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FDC523F1-8E2B-4B64-B149-022FAF94A02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104777"/>
          <a:ext cx="2428875" cy="3619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5</xdr:row>
      <xdr:rowOff>142874</xdr:rowOff>
    </xdr:from>
    <xdr:to>
      <xdr:col>10</xdr:col>
      <xdr:colOff>114299</xdr:colOff>
      <xdr:row>14</xdr:row>
      <xdr:rowOff>160019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B56702-1470-42F8-B9A3-034DC0E78C94}"/>
            </a:ext>
          </a:extLst>
        </xdr:cNvPr>
        <xdr:cNvSpPr txBox="1"/>
      </xdr:nvSpPr>
      <xdr:spPr>
        <a:xfrm>
          <a:off x="3143249" y="1609724"/>
          <a:ext cx="3324225" cy="1474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114300</xdr:rowOff>
    </xdr:from>
    <xdr:to>
      <xdr:col>3</xdr:col>
      <xdr:colOff>198120</xdr:colOff>
      <xdr:row>14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4C2906-BAE2-4811-A142-868CA87979A2}"/>
            </a:ext>
          </a:extLst>
        </xdr:cNvPr>
        <xdr:cNvSpPr txBox="1"/>
      </xdr:nvSpPr>
      <xdr:spPr>
        <a:xfrm>
          <a:off x="0" y="1581150"/>
          <a:ext cx="3036570" cy="1480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15</xdr:row>
      <xdr:rowOff>22860</xdr:rowOff>
    </xdr:from>
    <xdr:to>
      <xdr:col>11</xdr:col>
      <xdr:colOff>7620</xdr:colOff>
      <xdr:row>16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EC17AC-0408-405D-93F5-C306B885EFC4}"/>
            </a:ext>
          </a:extLst>
        </xdr:cNvPr>
        <xdr:cNvSpPr txBox="1"/>
      </xdr:nvSpPr>
      <xdr:spPr>
        <a:xfrm>
          <a:off x="1" y="3108960"/>
          <a:ext cx="6970394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Harvest House off SRP.</a:t>
          </a:r>
          <a:endParaRPr lang="en-US" sz="1050">
            <a:effectLst/>
          </a:endParaRPr>
        </a:p>
      </xdr:txBody>
    </xdr:sp>
    <xdr:clientData/>
  </xdr:twoCellAnchor>
  <xdr:oneCellAnchor>
    <xdr:from>
      <xdr:col>1</xdr:col>
      <xdr:colOff>809625</xdr:colOff>
      <xdr:row>0</xdr:row>
      <xdr:rowOff>266699</xdr:rowOff>
    </xdr:from>
    <xdr:ext cx="1271284" cy="390525"/>
    <xdr:pic>
      <xdr:nvPicPr>
        <xdr:cNvPr id="5" name="Picture 4">
          <a:extLst>
            <a:ext uri="{FF2B5EF4-FFF2-40B4-BE49-F238E27FC236}">
              <a16:creationId xmlns:a16="http://schemas.microsoft.com/office/drawing/2014/main" id="{FE387CDC-934E-4BE6-ACEF-9F4BD5697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266699"/>
          <a:ext cx="1271284" cy="3905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80009</xdr:rowOff>
    </xdr:from>
    <xdr:ext cx="1295400" cy="1320166"/>
    <xdr:pic>
      <xdr:nvPicPr>
        <xdr:cNvPr id="6" name="Picture 5">
          <a:extLst>
            <a:ext uri="{FF2B5EF4-FFF2-40B4-BE49-F238E27FC236}">
              <a16:creationId xmlns:a16="http://schemas.microsoft.com/office/drawing/2014/main" id="{CEBDDCB5-A1E4-4D07-BB2D-2D327ED08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009"/>
          <a:ext cx="1295400" cy="1320166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5</xdr:row>
      <xdr:rowOff>152400</xdr:rowOff>
    </xdr:from>
    <xdr:to>
      <xdr:col>10</xdr:col>
      <xdr:colOff>504825</xdr:colOff>
      <xdr:row>14</xdr:row>
      <xdr:rowOff>122701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DF265-8BF2-4D71-A158-061142B2C150}"/>
            </a:ext>
          </a:extLst>
        </xdr:cNvPr>
        <xdr:cNvSpPr txBox="1"/>
      </xdr:nvSpPr>
      <xdr:spPr>
        <a:xfrm>
          <a:off x="4213860" y="1859280"/>
          <a:ext cx="3895725" cy="1479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14</xdr:row>
      <xdr:rowOff>133351</xdr:rowOff>
    </xdr:from>
    <xdr:to>
      <xdr:col>11</xdr:col>
      <xdr:colOff>0</xdr:colOff>
      <xdr:row>18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8E8719-E9FB-4FAB-9D71-F774A30D28A9}"/>
            </a:ext>
          </a:extLst>
        </xdr:cNvPr>
        <xdr:cNvSpPr txBox="1"/>
      </xdr:nvSpPr>
      <xdr:spPr>
        <a:xfrm>
          <a:off x="1" y="3276601"/>
          <a:ext cx="696277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receive a 52% discount on the list price, use promo code TRADES20. To take advantage of the promo code, call IVP's Customer Contact Center at 800-843-9487 and mention the promo code. This will only apple to the titles advertised in the catalog.</a:t>
          </a:r>
          <a:endParaRPr lang="en-US" sz="1050"/>
        </a:p>
        <a:p>
          <a:endParaRPr lang="en-US" sz="1050"/>
        </a:p>
      </xdr:txBody>
    </xdr:sp>
    <xdr:clientData/>
  </xdr:twoCellAnchor>
  <xdr:twoCellAnchor editAs="oneCell">
    <xdr:from>
      <xdr:col>0</xdr:col>
      <xdr:colOff>114301</xdr:colOff>
      <xdr:row>0</xdr:row>
      <xdr:rowOff>60960</xdr:rowOff>
    </xdr:from>
    <xdr:to>
      <xdr:col>4</xdr:col>
      <xdr:colOff>4572</xdr:colOff>
      <xdr:row>5</xdr:row>
      <xdr:rowOff>91440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835D5-34FE-4097-8336-25A57816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0960"/>
          <a:ext cx="3822191" cy="1737360"/>
        </a:xfrm>
        <a:prstGeom prst="rect">
          <a:avLst/>
        </a:prstGeom>
      </xdr:spPr>
    </xdr:pic>
    <xdr:clientData/>
  </xdr:twoCellAnchor>
  <xdr:twoCellAnchor editAs="oneCell">
    <xdr:from>
      <xdr:col>0</xdr:col>
      <xdr:colOff>116205</xdr:colOff>
      <xdr:row>2</xdr:row>
      <xdr:rowOff>137160</xdr:rowOff>
    </xdr:from>
    <xdr:to>
      <xdr:col>1</xdr:col>
      <xdr:colOff>495300</xdr:colOff>
      <xdr:row>4</xdr:row>
      <xdr:rowOff>100816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90536F-D078-4B4E-8015-AFFCDC8E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" y="1257300"/>
          <a:ext cx="1163955" cy="3751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831D5-2610-4B3C-9F13-F4F63F349666}"/>
            </a:ext>
          </a:extLst>
        </xdr:cNvPr>
        <xdr:cNvSpPr txBox="1"/>
      </xdr:nvSpPr>
      <xdr:spPr>
        <a:xfrm>
          <a:off x="0" y="1805940"/>
          <a:ext cx="399478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</xdr:colOff>
      <xdr:row>4</xdr:row>
      <xdr:rowOff>97965</xdr:rowOff>
    </xdr:from>
    <xdr:ext cx="1314450" cy="378186"/>
    <xdr:pic>
      <xdr:nvPicPr>
        <xdr:cNvPr id="2" name="image1.jpeg">
          <a:extLst>
            <a:ext uri="{FF2B5EF4-FFF2-40B4-BE49-F238E27FC236}">
              <a16:creationId xmlns:a16="http://schemas.microsoft.com/office/drawing/2014/main" id="{98C4A909-102A-4633-98BC-87AD22FC0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" y="1440990"/>
          <a:ext cx="1314450" cy="378186"/>
        </a:xfrm>
        <a:prstGeom prst="rect">
          <a:avLst/>
        </a:prstGeom>
      </xdr:spPr>
    </xdr:pic>
    <xdr:clientData/>
  </xdr:oneCellAnchor>
  <xdr:twoCellAnchor>
    <xdr:from>
      <xdr:col>4</xdr:col>
      <xdr:colOff>114300</xdr:colOff>
      <xdr:row>7</xdr:row>
      <xdr:rowOff>76199</xdr:rowOff>
    </xdr:from>
    <xdr:to>
      <xdr:col>11</xdr:col>
      <xdr:colOff>152400</xdr:colOff>
      <xdr:row>16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B4B219-06D5-4977-92E1-5B5E3EC01ADC}"/>
            </a:ext>
          </a:extLst>
        </xdr:cNvPr>
        <xdr:cNvSpPr txBox="1"/>
      </xdr:nvSpPr>
      <xdr:spPr>
        <a:xfrm>
          <a:off x="3409950" y="1914524"/>
          <a:ext cx="3009900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7</xdr:row>
      <xdr:rowOff>57148</xdr:rowOff>
    </xdr:from>
    <xdr:to>
      <xdr:col>3</xdr:col>
      <xdr:colOff>327660</xdr:colOff>
      <xdr:row>16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136BBA-3C55-44F0-B4E2-6BB5C10BE675}"/>
            </a:ext>
          </a:extLst>
        </xdr:cNvPr>
        <xdr:cNvSpPr txBox="1"/>
      </xdr:nvSpPr>
      <xdr:spPr>
        <a:xfrm>
          <a:off x="0" y="1895473"/>
          <a:ext cx="3166110" cy="1514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17</xdr:row>
      <xdr:rowOff>64771</xdr:rowOff>
    </xdr:from>
    <xdr:to>
      <xdr:col>11</xdr:col>
      <xdr:colOff>708660</xdr:colOff>
      <xdr:row>18</xdr:row>
      <xdr:rowOff>190500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D053A6-4E06-4049-B057-C55EF510FD3B}"/>
            </a:ext>
          </a:extLst>
        </xdr:cNvPr>
        <xdr:cNvSpPr txBox="1"/>
      </xdr:nvSpPr>
      <xdr:spPr>
        <a:xfrm>
          <a:off x="0" y="3522346"/>
          <a:ext cx="6880860" cy="287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Judson Press off SRP</a:t>
          </a:r>
          <a:endParaRPr lang="en-US" sz="1050"/>
        </a:p>
      </xdr:txBody>
    </xdr:sp>
    <xdr:clientData/>
  </xdr:twoCellAnchor>
  <xdr:twoCellAnchor editAs="oneCell">
    <xdr:from>
      <xdr:col>0</xdr:col>
      <xdr:colOff>104774</xdr:colOff>
      <xdr:row>0</xdr:row>
      <xdr:rowOff>161925</xdr:rowOff>
    </xdr:from>
    <xdr:to>
      <xdr:col>3</xdr:col>
      <xdr:colOff>335280</xdr:colOff>
      <xdr:row>1</xdr:row>
      <xdr:rowOff>793973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C818D0-C083-4286-BD44-FE752E244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161925"/>
          <a:ext cx="3068956" cy="80349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106679</xdr:colOff>
      <xdr:row>5</xdr:row>
      <xdr:rowOff>127635</xdr:rowOff>
    </xdr:from>
    <xdr:to>
      <xdr:col>11</xdr:col>
      <xdr:colOff>352424</xdr:colOff>
      <xdr:row>15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39E9B7-7159-4044-B042-E2821C709619}"/>
            </a:ext>
          </a:extLst>
        </xdr:cNvPr>
        <xdr:cNvSpPr txBox="1"/>
      </xdr:nvSpPr>
      <xdr:spPr>
        <a:xfrm>
          <a:off x="3402329" y="1746885"/>
          <a:ext cx="3217545" cy="150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3</xdr:col>
      <xdr:colOff>403860</xdr:colOff>
      <xdr:row>14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556FD6-B364-43A2-8D23-5FCB51CDA13F}"/>
            </a:ext>
          </a:extLst>
        </xdr:cNvPr>
        <xdr:cNvSpPr txBox="1"/>
      </xdr:nvSpPr>
      <xdr:spPr>
        <a:xfrm>
          <a:off x="9525" y="981074"/>
          <a:ext cx="2223135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93345</xdr:rowOff>
    </xdr:from>
    <xdr:to>
      <xdr:col>10</xdr:col>
      <xdr:colOff>708660</xdr:colOff>
      <xdr:row>17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59F25D-7394-4798-932C-6E1C5A840324}"/>
            </a:ext>
          </a:extLst>
        </xdr:cNvPr>
        <xdr:cNvSpPr txBox="1"/>
      </xdr:nvSpPr>
      <xdr:spPr>
        <a:xfrm>
          <a:off x="0" y="2607945"/>
          <a:ext cx="6705600" cy="320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off SRP.</a:t>
          </a:r>
          <a:endParaRPr lang="en-US" sz="1050"/>
        </a:p>
      </xdr:txBody>
    </xdr:sp>
    <xdr:clientData/>
  </xdr:twoCellAnchor>
  <xdr:oneCellAnchor>
    <xdr:from>
      <xdr:col>0</xdr:col>
      <xdr:colOff>28575</xdr:colOff>
      <xdr:row>3</xdr:row>
      <xdr:rowOff>95250</xdr:rowOff>
    </xdr:from>
    <xdr:ext cx="1156335" cy="396091"/>
    <xdr:pic>
      <xdr:nvPicPr>
        <xdr:cNvPr id="5" name="Picture 4">
          <a:extLst>
            <a:ext uri="{FF2B5EF4-FFF2-40B4-BE49-F238E27FC236}">
              <a16:creationId xmlns:a16="http://schemas.microsoft.com/office/drawing/2014/main" id="{C437AE4E-87DC-42A2-9A68-5E6817AF4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98170"/>
          <a:ext cx="1156335" cy="396091"/>
        </a:xfrm>
        <a:prstGeom prst="rect">
          <a:avLst/>
        </a:prstGeom>
      </xdr:spPr>
    </xdr:pic>
    <xdr:clientData/>
  </xdr:oneCellAnchor>
  <xdr:oneCellAnchor>
    <xdr:from>
      <xdr:col>0</xdr:col>
      <xdr:colOff>22860</xdr:colOff>
      <xdr:row>0</xdr:row>
      <xdr:rowOff>182880</xdr:rowOff>
    </xdr:from>
    <xdr:ext cx="2450402" cy="701040"/>
    <xdr:pic>
      <xdr:nvPicPr>
        <xdr:cNvPr id="6" name="Picture 5">
          <a:extLst>
            <a:ext uri="{FF2B5EF4-FFF2-40B4-BE49-F238E27FC236}">
              <a16:creationId xmlns:a16="http://schemas.microsoft.com/office/drawing/2014/main" id="{7CA12884-2796-4205-BA9A-7B44875D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67640"/>
          <a:ext cx="2450402" cy="701040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106680</xdr:rowOff>
    </xdr:from>
    <xdr:ext cx="2392806" cy="889253"/>
    <xdr:pic>
      <xdr:nvPicPr>
        <xdr:cNvPr id="2" name="image17.jpeg">
          <a:extLst>
            <a:ext uri="{FF2B5EF4-FFF2-40B4-BE49-F238E27FC236}">
              <a16:creationId xmlns:a16="http://schemas.microsoft.com/office/drawing/2014/main" id="{B5F1AFC7-7839-4186-80AC-9559FA2A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392806" cy="889253"/>
        </a:xfrm>
        <a:prstGeom prst="rect">
          <a:avLst/>
        </a:prstGeom>
      </xdr:spPr>
    </xdr:pic>
    <xdr:clientData/>
  </xdr:oneCellAnchor>
  <xdr:twoCellAnchor>
    <xdr:from>
      <xdr:col>3</xdr:col>
      <xdr:colOff>434340</xdr:colOff>
      <xdr:row>5</xdr:row>
      <xdr:rowOff>121921</xdr:rowOff>
    </xdr:from>
    <xdr:to>
      <xdr:col>10</xdr:col>
      <xdr:colOff>518160</xdr:colOff>
      <xdr:row>14</xdr:row>
      <xdr:rowOff>99061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77AE47-C392-4D39-B265-510C41C4D6F5}"/>
            </a:ext>
          </a:extLst>
        </xdr:cNvPr>
        <xdr:cNvSpPr txBox="1"/>
      </xdr:nvSpPr>
      <xdr:spPr>
        <a:xfrm>
          <a:off x="3848100" y="1524001"/>
          <a:ext cx="364998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5</xdr:row>
      <xdr:rowOff>106681</xdr:rowOff>
    </xdr:from>
    <xdr:to>
      <xdr:col>3</xdr:col>
      <xdr:colOff>274320</xdr:colOff>
      <xdr:row>14</xdr:row>
      <xdr:rowOff>121921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66D4EF-6245-479C-B886-D3DF6CE267FE}"/>
            </a:ext>
          </a:extLst>
        </xdr:cNvPr>
        <xdr:cNvSpPr txBox="1"/>
      </xdr:nvSpPr>
      <xdr:spPr>
        <a:xfrm>
          <a:off x="1" y="1562101"/>
          <a:ext cx="3688079" cy="15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43815</xdr:colOff>
      <xdr:row>14</xdr:row>
      <xdr:rowOff>160020</xdr:rowOff>
    </xdr:from>
    <xdr:to>
      <xdr:col>12</xdr:col>
      <xdr:colOff>15240</xdr:colOff>
      <xdr:row>16</xdr:row>
      <xdr:rowOff>83820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A36235-3CC6-44F8-AB85-A7FC8D9B1EE5}"/>
            </a:ext>
          </a:extLst>
        </xdr:cNvPr>
        <xdr:cNvSpPr txBox="1"/>
      </xdr:nvSpPr>
      <xdr:spPr>
        <a:xfrm>
          <a:off x="43815" y="3124200"/>
          <a:ext cx="8246745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Kregel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66675</xdr:colOff>
      <xdr:row>3</xdr:row>
      <xdr:rowOff>60960</xdr:rowOff>
    </xdr:from>
    <xdr:to>
      <xdr:col>1</xdr:col>
      <xdr:colOff>143968</xdr:colOff>
      <xdr:row>5</xdr:row>
      <xdr:rowOff>24765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CEA358-4FF8-479C-867E-780432D33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73480"/>
          <a:ext cx="961213" cy="30670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567460" cy="455001"/>
    <xdr:pic>
      <xdr:nvPicPr>
        <xdr:cNvPr id="2" name="image1.jpeg">
          <a:extLst>
            <a:ext uri="{FF2B5EF4-FFF2-40B4-BE49-F238E27FC236}">
              <a16:creationId xmlns:a16="http://schemas.microsoft.com/office/drawing/2014/main" id="{96F319B4-00DD-4C41-B7E8-095B91942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6950"/>
          <a:ext cx="1567460" cy="455001"/>
        </a:xfrm>
        <a:prstGeom prst="rect">
          <a:avLst/>
        </a:prstGeom>
      </xdr:spPr>
    </xdr:pic>
    <xdr:clientData/>
  </xdr:oneCellAnchor>
  <xdr:oneCellAnchor>
    <xdr:from>
      <xdr:col>0</xdr:col>
      <xdr:colOff>685800</xdr:colOff>
      <xdr:row>0</xdr:row>
      <xdr:rowOff>114300</xdr:rowOff>
    </xdr:from>
    <xdr:ext cx="1845004" cy="1089660"/>
    <xdr:pic>
      <xdr:nvPicPr>
        <xdr:cNvPr id="3" name="image11.jpeg">
          <a:extLst>
            <a:ext uri="{FF2B5EF4-FFF2-40B4-BE49-F238E27FC236}">
              <a16:creationId xmlns:a16="http://schemas.microsoft.com/office/drawing/2014/main" id="{D4DD67BB-C0DE-4EA9-A1F7-22159D6F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14300"/>
          <a:ext cx="1845004" cy="1089660"/>
        </a:xfrm>
        <a:prstGeom prst="rect">
          <a:avLst/>
        </a:prstGeom>
      </xdr:spPr>
    </xdr:pic>
    <xdr:clientData/>
  </xdr:oneCellAnchor>
  <xdr:oneCellAnchor>
    <xdr:from>
      <xdr:col>0</xdr:col>
      <xdr:colOff>91440</xdr:colOff>
      <xdr:row>3</xdr:row>
      <xdr:rowOff>67173</xdr:rowOff>
    </xdr:from>
    <xdr:ext cx="1257300" cy="364968"/>
    <xdr:pic>
      <xdr:nvPicPr>
        <xdr:cNvPr id="4" name="image1.jpeg">
          <a:extLst>
            <a:ext uri="{FF2B5EF4-FFF2-40B4-BE49-F238E27FC236}">
              <a16:creationId xmlns:a16="http://schemas.microsoft.com/office/drawing/2014/main" id="{8274AAFD-2837-4280-9E15-941F8FB94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353048"/>
          <a:ext cx="1257300" cy="364968"/>
        </a:xfrm>
        <a:prstGeom prst="rect">
          <a:avLst/>
        </a:prstGeom>
      </xdr:spPr>
    </xdr:pic>
    <xdr:clientData/>
  </xdr:oneCellAnchor>
  <xdr:twoCellAnchor>
    <xdr:from>
      <xdr:col>3</xdr:col>
      <xdr:colOff>266700</xdr:colOff>
      <xdr:row>6</xdr:row>
      <xdr:rowOff>3810</xdr:rowOff>
    </xdr:from>
    <xdr:to>
      <xdr:col>11</xdr:col>
      <xdr:colOff>76200</xdr:colOff>
      <xdr:row>14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378014-6049-4868-9C47-CA0280828BE0}"/>
            </a:ext>
          </a:extLst>
        </xdr:cNvPr>
        <xdr:cNvSpPr txBox="1"/>
      </xdr:nvSpPr>
      <xdr:spPr>
        <a:xfrm>
          <a:off x="3105150" y="1784985"/>
          <a:ext cx="3238500" cy="134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3809</xdr:rowOff>
    </xdr:from>
    <xdr:to>
      <xdr:col>3</xdr:col>
      <xdr:colOff>129540</xdr:colOff>
      <xdr:row>14</xdr:row>
      <xdr:rowOff>60960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B23D48-3B70-4D74-9795-855C88130A80}"/>
            </a:ext>
          </a:extLst>
        </xdr:cNvPr>
        <xdr:cNvSpPr txBox="1"/>
      </xdr:nvSpPr>
      <xdr:spPr>
        <a:xfrm>
          <a:off x="0" y="1784984"/>
          <a:ext cx="2967990" cy="1352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133352</xdr:rowOff>
    </xdr:from>
    <xdr:to>
      <xdr:col>11</xdr:col>
      <xdr:colOff>716280</xdr:colOff>
      <xdr:row>16</xdr:row>
      <xdr:rowOff>85726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C6598F-EFE4-494D-BC8D-9D5DA0935D95}"/>
            </a:ext>
          </a:extLst>
        </xdr:cNvPr>
        <xdr:cNvSpPr txBox="1"/>
      </xdr:nvSpPr>
      <xdr:spPr>
        <a:xfrm>
          <a:off x="0" y="3209927"/>
          <a:ext cx="687895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106680</xdr:rowOff>
    </xdr:from>
    <xdr:to>
      <xdr:col>3</xdr:col>
      <xdr:colOff>91440</xdr:colOff>
      <xdr:row>13</xdr:row>
      <xdr:rowOff>83819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743DF4-080C-4FC2-A2CB-617B433C2BBE}"/>
            </a:ext>
          </a:extLst>
        </xdr:cNvPr>
        <xdr:cNvSpPr txBox="1"/>
      </xdr:nvSpPr>
      <xdr:spPr>
        <a:xfrm>
          <a:off x="0" y="777240"/>
          <a:ext cx="1920240" cy="1485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99060</xdr:rowOff>
    </xdr:from>
    <xdr:to>
      <xdr:col>12</xdr:col>
      <xdr:colOff>3810</xdr:colOff>
      <xdr:row>16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60284D-3A76-41BC-B472-71EEDD32364B}"/>
            </a:ext>
          </a:extLst>
        </xdr:cNvPr>
        <xdr:cNvSpPr txBox="1"/>
      </xdr:nvSpPr>
      <xdr:spPr>
        <a:xfrm>
          <a:off x="0" y="3204210"/>
          <a:ext cx="688086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Accounts will receive upfront discount off the sale prices. $150 net orders receive free freight.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85725</xdr:colOff>
      <xdr:row>3</xdr:row>
      <xdr:rowOff>129540</xdr:rowOff>
    </xdr:from>
    <xdr:ext cx="1117705" cy="388620"/>
    <xdr:pic>
      <xdr:nvPicPr>
        <xdr:cNvPr id="4" name="Picture 3">
          <a:extLst>
            <a:ext uri="{FF2B5EF4-FFF2-40B4-BE49-F238E27FC236}">
              <a16:creationId xmlns:a16="http://schemas.microsoft.com/office/drawing/2014/main" id="{96EDB7BD-1149-40D3-BD0F-87A8D214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2460"/>
          <a:ext cx="1117705" cy="388620"/>
        </a:xfrm>
        <a:prstGeom prst="rect">
          <a:avLst/>
        </a:prstGeom>
      </xdr:spPr>
    </xdr:pic>
    <xdr:clientData/>
  </xdr:oneCellAnchor>
  <xdr:twoCellAnchor>
    <xdr:from>
      <xdr:col>3</xdr:col>
      <xdr:colOff>449580</xdr:colOff>
      <xdr:row>4</xdr:row>
      <xdr:rowOff>114300</xdr:rowOff>
    </xdr:from>
    <xdr:to>
      <xdr:col>10</xdr:col>
      <xdr:colOff>381000</xdr:colOff>
      <xdr:row>13</xdr:row>
      <xdr:rowOff>51435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4DCA17-6587-41FB-B4B0-6CAB0CB8B48B}"/>
            </a:ext>
          </a:extLst>
        </xdr:cNvPr>
        <xdr:cNvSpPr txBox="1"/>
      </xdr:nvSpPr>
      <xdr:spPr>
        <a:xfrm>
          <a:off x="2278380" y="784860"/>
          <a:ext cx="4198620" cy="14458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oneCellAnchor>
    <xdr:from>
      <xdr:col>0</xdr:col>
      <xdr:colOff>60959</xdr:colOff>
      <xdr:row>0</xdr:row>
      <xdr:rowOff>297180</xdr:rowOff>
    </xdr:from>
    <xdr:ext cx="3387091" cy="415793"/>
    <xdr:pic>
      <xdr:nvPicPr>
        <xdr:cNvPr id="6" name="Picture 5">
          <a:extLst>
            <a:ext uri="{FF2B5EF4-FFF2-40B4-BE49-F238E27FC236}">
              <a16:creationId xmlns:a16="http://schemas.microsoft.com/office/drawing/2014/main" id="{FAD4C15C-1590-443E-9FED-BE2C85872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297180"/>
          <a:ext cx="3387091" cy="415793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15240</xdr:rowOff>
    </xdr:from>
    <xdr:ext cx="1567460" cy="455001"/>
    <xdr:pic>
      <xdr:nvPicPr>
        <xdr:cNvPr id="4" name="image1.jpeg">
          <a:extLst>
            <a:ext uri="{FF2B5EF4-FFF2-40B4-BE49-F238E27FC236}">
              <a16:creationId xmlns:a16="http://schemas.microsoft.com/office/drawing/2014/main" id="{21B46B37-DE74-4E22-A7C6-D5E89A5F3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03020"/>
          <a:ext cx="1567460" cy="455001"/>
        </a:xfrm>
        <a:prstGeom prst="rect">
          <a:avLst/>
        </a:prstGeom>
      </xdr:spPr>
    </xdr:pic>
    <xdr:clientData/>
  </xdr:oneCellAnchor>
  <xdr:oneCellAnchor>
    <xdr:from>
      <xdr:col>0</xdr:col>
      <xdr:colOff>594359</xdr:colOff>
      <xdr:row>0</xdr:row>
      <xdr:rowOff>45720</xdr:rowOff>
    </xdr:from>
    <xdr:ext cx="2153725" cy="1089660"/>
    <xdr:pic>
      <xdr:nvPicPr>
        <xdr:cNvPr id="5" name="image24.jpeg">
          <a:extLst>
            <a:ext uri="{FF2B5EF4-FFF2-40B4-BE49-F238E27FC236}">
              <a16:creationId xmlns:a16="http://schemas.microsoft.com/office/drawing/2014/main" id="{9DDE3DC9-03FB-42FE-A796-CA0061E5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59" y="45720"/>
          <a:ext cx="2153725" cy="1089660"/>
        </a:xfrm>
        <a:prstGeom prst="rect">
          <a:avLst/>
        </a:prstGeom>
      </xdr:spPr>
    </xdr:pic>
    <xdr:clientData/>
  </xdr:oneCellAnchor>
  <xdr:twoCellAnchor>
    <xdr:from>
      <xdr:col>3</xdr:col>
      <xdr:colOff>213360</xdr:colOff>
      <xdr:row>6</xdr:row>
      <xdr:rowOff>3810</xdr:rowOff>
    </xdr:from>
    <xdr:to>
      <xdr:col>11</xdr:col>
      <xdr:colOff>19050</xdr:colOff>
      <xdr:row>15</xdr:row>
      <xdr:rowOff>68580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26FE3E-0B35-4C43-9704-126D036AE338}"/>
            </a:ext>
          </a:extLst>
        </xdr:cNvPr>
        <xdr:cNvSpPr txBox="1"/>
      </xdr:nvSpPr>
      <xdr:spPr>
        <a:xfrm>
          <a:off x="3051810" y="1784985"/>
          <a:ext cx="3234690" cy="1522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45720</xdr:colOff>
      <xdr:row>6</xdr:row>
      <xdr:rowOff>64769</xdr:rowOff>
    </xdr:from>
    <xdr:to>
      <xdr:col>3</xdr:col>
      <xdr:colOff>266700</xdr:colOff>
      <xdr:row>15</xdr:row>
      <xdr:rowOff>91440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0908B8-0DAA-4585-8B9C-EF828DC07338}"/>
            </a:ext>
          </a:extLst>
        </xdr:cNvPr>
        <xdr:cNvSpPr txBox="1"/>
      </xdr:nvSpPr>
      <xdr:spPr>
        <a:xfrm>
          <a:off x="45720" y="1845944"/>
          <a:ext cx="3059430" cy="14839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47625</xdr:rowOff>
    </xdr:from>
    <xdr:to>
      <xdr:col>12</xdr:col>
      <xdr:colOff>1905</xdr:colOff>
      <xdr:row>22</xdr:row>
      <xdr:rowOff>95250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2BB39C9-06A3-4794-ADD0-BEC15B1C01F5}"/>
            </a:ext>
          </a:extLst>
        </xdr:cNvPr>
        <xdr:cNvSpPr txBox="1"/>
      </xdr:nvSpPr>
      <xdr:spPr>
        <a:xfrm>
          <a:off x="0" y="3286125"/>
          <a:ext cx="687895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Order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Praise Kit Pre-Pack and receive a 10% discount</a:t>
          </a:r>
        </a:p>
        <a:p>
          <a:r>
            <a:rPr lang="en-US"/>
            <a:t>Freight Charges: Order $150 - $499 = 15%; Order $500 - $1499 = 12%; Order $1500 - $2499 = 9%; Order $2500+ = 7%</a:t>
          </a:r>
        </a:p>
        <a:p>
          <a:r>
            <a:rPr lang="en-US"/>
            <a:t>$250 Opening Order</a:t>
          </a:r>
        </a:p>
        <a:p>
          <a:r>
            <a:rPr lang="en-US"/>
            <a:t>$100 Minimum Reorder</a:t>
          </a:r>
        </a:p>
        <a:p>
          <a:r>
            <a:rPr lang="en-US"/>
            <a:t>Smaller Item Minimums: $0 - $2.99 sold in quantities of 6; $3.00 - $5.99 sold in quantities of 4; $6.00 - $8.99 sold in quantities of 2</a:t>
          </a:r>
        </a:p>
        <a:p>
          <a:pPr eaLnBrk="1" fontAlgn="auto" latinLnBrk="0" hangingPunct="1"/>
          <a:endParaRPr lang="en-US" sz="1050">
            <a:effectLst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63500</xdr:rowOff>
    </xdr:from>
    <xdr:to>
      <xdr:col>1</xdr:col>
      <xdr:colOff>1968500</xdr:colOff>
      <xdr:row>1</xdr:row>
      <xdr:rowOff>755650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4F57D3-2404-4C86-B704-22CB3FF80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5" y="254000"/>
          <a:ext cx="1905000" cy="69215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3</xdr:row>
      <xdr:rowOff>63500</xdr:rowOff>
    </xdr:from>
    <xdr:to>
      <xdr:col>1</xdr:col>
      <xdr:colOff>756228</xdr:colOff>
      <xdr:row>3</xdr:row>
      <xdr:rowOff>952500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DDFBBA-27BB-41DE-83E2-899823910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6" y="2273300"/>
          <a:ext cx="692727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4</xdr:row>
      <xdr:rowOff>63500</xdr:rowOff>
    </xdr:from>
    <xdr:to>
      <xdr:col>1</xdr:col>
      <xdr:colOff>734866</xdr:colOff>
      <xdr:row>4</xdr:row>
      <xdr:rowOff>952500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7E766B-D00A-4797-B1F1-DB3C90C85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5" y="3282950"/>
          <a:ext cx="671366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5</xdr:row>
      <xdr:rowOff>63501</xdr:rowOff>
    </xdr:from>
    <xdr:to>
      <xdr:col>1</xdr:col>
      <xdr:colOff>1968500</xdr:colOff>
      <xdr:row>5</xdr:row>
      <xdr:rowOff>766764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19F795-D4E2-49AF-98CA-6FDE76E1C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5" y="4292601"/>
          <a:ext cx="1905000" cy="70326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6</xdr:row>
      <xdr:rowOff>63500</xdr:rowOff>
    </xdr:from>
    <xdr:to>
      <xdr:col>1</xdr:col>
      <xdr:colOff>730042</xdr:colOff>
      <xdr:row>6</xdr:row>
      <xdr:rowOff>952500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02CFA42-170E-407E-82D0-7FB96E732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5" y="5302250"/>
          <a:ext cx="666542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7</xdr:row>
      <xdr:rowOff>63500</xdr:rowOff>
    </xdr:from>
    <xdr:to>
      <xdr:col>1</xdr:col>
      <xdr:colOff>733602</xdr:colOff>
      <xdr:row>7</xdr:row>
      <xdr:rowOff>952500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A488A0-DE4E-46CB-A1CC-23B57A8B2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6" y="6311900"/>
          <a:ext cx="670101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8</xdr:row>
      <xdr:rowOff>63500</xdr:rowOff>
    </xdr:from>
    <xdr:to>
      <xdr:col>1</xdr:col>
      <xdr:colOff>952500</xdr:colOff>
      <xdr:row>8</xdr:row>
      <xdr:rowOff>952500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26A0E5B-86B9-48E7-8036-0BFFCF438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5" y="7321550"/>
          <a:ext cx="889000" cy="88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121920</xdr:rowOff>
    </xdr:from>
    <xdr:to>
      <xdr:col>3</xdr:col>
      <xdr:colOff>211531</xdr:colOff>
      <xdr:row>1</xdr:row>
      <xdr:rowOff>452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88F4E0AB-18FF-4205-B2EB-BDC16A27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21920"/>
          <a:ext cx="3480511" cy="655772"/>
        </a:xfrm>
        <a:prstGeom prst="rect">
          <a:avLst/>
        </a:prstGeom>
      </xdr:spPr>
    </xdr:pic>
    <xdr:clientData/>
  </xdr:twoCellAnchor>
  <xdr:twoCellAnchor>
    <xdr:from>
      <xdr:col>5</xdr:col>
      <xdr:colOff>1907</xdr:colOff>
      <xdr:row>5</xdr:row>
      <xdr:rowOff>30480</xdr:rowOff>
    </xdr:from>
    <xdr:to>
      <xdr:col>11</xdr:col>
      <xdr:colOff>504825</xdr:colOff>
      <xdr:row>14</xdr:row>
      <xdr:rowOff>60960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7C703E-EA9F-42A6-B3C5-78433410F57F}"/>
            </a:ext>
          </a:extLst>
        </xdr:cNvPr>
        <xdr:cNvSpPr txBox="1"/>
      </xdr:nvSpPr>
      <xdr:spPr>
        <a:xfrm>
          <a:off x="3526157" y="1544955"/>
          <a:ext cx="3246118" cy="1487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133348</xdr:rowOff>
    </xdr:from>
    <xdr:to>
      <xdr:col>4</xdr:col>
      <xdr:colOff>30480</xdr:colOff>
      <xdr:row>14</xdr:row>
      <xdr:rowOff>45720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83E620-0EC1-4084-8E3E-520CB17F0FD0}"/>
            </a:ext>
          </a:extLst>
        </xdr:cNvPr>
        <xdr:cNvSpPr txBox="1"/>
      </xdr:nvSpPr>
      <xdr:spPr>
        <a:xfrm>
          <a:off x="0" y="1443988"/>
          <a:ext cx="3992880" cy="1588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160020</xdr:rowOff>
    </xdr:from>
    <xdr:to>
      <xdr:col>12</xdr:col>
      <xdr:colOff>15240</xdr:colOff>
      <xdr:row>17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43CCEB-4998-4379-B38B-779179E93185}"/>
            </a:ext>
          </a:extLst>
        </xdr:cNvPr>
        <xdr:cNvSpPr txBox="1"/>
      </xdr:nvSpPr>
      <xdr:spPr>
        <a:xfrm>
          <a:off x="0" y="3147060"/>
          <a:ext cx="829056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Munce accounts will receive their normal up-front discount of 45% off of the sale prices.</a:t>
          </a:r>
        </a:p>
      </xdr:txBody>
    </xdr:sp>
    <xdr:clientData/>
  </xdr:twoCellAnchor>
  <xdr:twoCellAnchor editAs="oneCell">
    <xdr:from>
      <xdr:col>0</xdr:col>
      <xdr:colOff>0</xdr:colOff>
      <xdr:row>2</xdr:row>
      <xdr:rowOff>91440</xdr:rowOff>
    </xdr:from>
    <xdr:to>
      <xdr:col>1</xdr:col>
      <xdr:colOff>318134</xdr:colOff>
      <xdr:row>4</xdr:row>
      <xdr:rowOff>144780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6B82165-C29F-48ED-9CB1-01681CD32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9180"/>
          <a:ext cx="1202054" cy="39624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91440</xdr:colOff>
      <xdr:row>0</xdr:row>
      <xdr:rowOff>91440</xdr:rowOff>
    </xdr:from>
    <xdr:ext cx="1643887" cy="1234440"/>
    <xdr:pic>
      <xdr:nvPicPr>
        <xdr:cNvPr id="2" name="image13.jpeg">
          <a:extLst>
            <a:ext uri="{FF2B5EF4-FFF2-40B4-BE49-F238E27FC236}">
              <a16:creationId xmlns:a16="http://schemas.microsoft.com/office/drawing/2014/main" id="{B4C81D6D-BFBD-497D-ACF0-B85D2F27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1440"/>
          <a:ext cx="1643887" cy="123444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4</xdr:row>
      <xdr:rowOff>83884</xdr:rowOff>
    </xdr:from>
    <xdr:ext cx="1173480" cy="340637"/>
    <xdr:pic>
      <xdr:nvPicPr>
        <xdr:cNvPr id="3" name="image1.jpeg">
          <a:extLst>
            <a:ext uri="{FF2B5EF4-FFF2-40B4-BE49-F238E27FC236}">
              <a16:creationId xmlns:a16="http://schemas.microsoft.com/office/drawing/2014/main" id="{05CF94F0-66BC-4231-B627-FA140EEBD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54444"/>
          <a:ext cx="1173480" cy="340637"/>
        </a:xfrm>
        <a:prstGeom prst="rect">
          <a:avLst/>
        </a:prstGeom>
      </xdr:spPr>
    </xdr:pic>
    <xdr:clientData/>
  </xdr:oneCellAnchor>
  <xdr:twoCellAnchor>
    <xdr:from>
      <xdr:col>3</xdr:col>
      <xdr:colOff>335280</xdr:colOff>
      <xdr:row>7</xdr:row>
      <xdr:rowOff>3809</xdr:rowOff>
    </xdr:from>
    <xdr:to>
      <xdr:col>11</xdr:col>
      <xdr:colOff>19050</xdr:colOff>
      <xdr:row>16</xdr:row>
      <xdr:rowOff>22859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385F73-C5AE-4C54-B010-F033E5D13A7E}"/>
            </a:ext>
          </a:extLst>
        </xdr:cNvPr>
        <xdr:cNvSpPr txBox="1"/>
      </xdr:nvSpPr>
      <xdr:spPr>
        <a:xfrm>
          <a:off x="3173730" y="1832609"/>
          <a:ext cx="311277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121920</xdr:rowOff>
    </xdr:from>
    <xdr:to>
      <xdr:col>3</xdr:col>
      <xdr:colOff>266700</xdr:colOff>
      <xdr:row>15</xdr:row>
      <xdr:rowOff>160019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8DBCF3-D547-4784-B6FA-92776B1C9F97}"/>
            </a:ext>
          </a:extLst>
        </xdr:cNvPr>
        <xdr:cNvSpPr txBox="1"/>
      </xdr:nvSpPr>
      <xdr:spPr>
        <a:xfrm>
          <a:off x="0" y="1788795"/>
          <a:ext cx="3105150" cy="1495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15240</xdr:colOff>
      <xdr:row>16</xdr:row>
      <xdr:rowOff>68580</xdr:rowOff>
    </xdr:from>
    <xdr:to>
      <xdr:col>12</xdr:col>
      <xdr:colOff>7620</xdr:colOff>
      <xdr:row>18</xdr:row>
      <xdr:rowOff>121920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E7ECB2-9F7E-411A-BC7A-9AF2A5FEDE74}"/>
            </a:ext>
          </a:extLst>
        </xdr:cNvPr>
        <xdr:cNvSpPr txBox="1"/>
      </xdr:nvSpPr>
      <xdr:spPr>
        <a:xfrm>
          <a:off x="15240" y="2750820"/>
          <a:ext cx="73075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Order directly from Anchor.</a:t>
          </a:r>
          <a:endParaRPr lang="en-US" sz="1050">
            <a:effectLst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91440</xdr:colOff>
      <xdr:row>2</xdr:row>
      <xdr:rowOff>123466</xdr:rowOff>
    </xdr:from>
    <xdr:ext cx="1325880" cy="384875"/>
    <xdr:pic>
      <xdr:nvPicPr>
        <xdr:cNvPr id="2" name="image1.jpeg">
          <a:extLst>
            <a:ext uri="{FF2B5EF4-FFF2-40B4-BE49-F238E27FC236}">
              <a16:creationId xmlns:a16="http://schemas.microsoft.com/office/drawing/2014/main" id="{3F2E0C65-0318-452A-A804-EB306BFD7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171216"/>
          <a:ext cx="1325880" cy="384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99060</xdr:rowOff>
    </xdr:from>
    <xdr:ext cx="2165985" cy="889253"/>
    <xdr:pic>
      <xdr:nvPicPr>
        <xdr:cNvPr id="3" name="image26.jpeg">
          <a:extLst>
            <a:ext uri="{FF2B5EF4-FFF2-40B4-BE49-F238E27FC236}">
              <a16:creationId xmlns:a16="http://schemas.microsoft.com/office/drawing/2014/main" id="{CC473B3C-AC48-441C-A3CB-918526C8B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2165985" cy="889253"/>
        </a:xfrm>
        <a:prstGeom prst="rect">
          <a:avLst/>
        </a:prstGeom>
      </xdr:spPr>
    </xdr:pic>
    <xdr:clientData/>
  </xdr:oneCellAnchor>
  <xdr:twoCellAnchor>
    <xdr:from>
      <xdr:col>3</xdr:col>
      <xdr:colOff>188596</xdr:colOff>
      <xdr:row>5</xdr:row>
      <xdr:rowOff>36194</xdr:rowOff>
    </xdr:from>
    <xdr:to>
      <xdr:col>10</xdr:col>
      <xdr:colOff>342900</xdr:colOff>
      <xdr:row>13</xdr:row>
      <xdr:rowOff>123872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B7FE8D-9340-45FA-8093-4C077FED86EC}"/>
            </a:ext>
          </a:extLst>
        </xdr:cNvPr>
        <xdr:cNvSpPr txBox="1"/>
      </xdr:nvSpPr>
      <xdr:spPr>
        <a:xfrm>
          <a:off x="3027046" y="1579244"/>
          <a:ext cx="3116579" cy="1383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5</xdr:row>
      <xdr:rowOff>28574</xdr:rowOff>
    </xdr:from>
    <xdr:to>
      <xdr:col>3</xdr:col>
      <xdr:colOff>142875</xdr:colOff>
      <xdr:row>13</xdr:row>
      <xdr:rowOff>145317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31A6DF-C569-4F44-8E54-BC96B045839E}"/>
            </a:ext>
          </a:extLst>
        </xdr:cNvPr>
        <xdr:cNvSpPr txBox="1"/>
      </xdr:nvSpPr>
      <xdr:spPr>
        <a:xfrm>
          <a:off x="28575" y="1571624"/>
          <a:ext cx="2952750" cy="1412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</a:t>
          </a:r>
          <a:r>
            <a:rPr lang="en-US" sz="900" u="sng"/>
            <a:t>________</a:t>
          </a:r>
          <a:r>
            <a:rPr lang="en-US" sz="900"/>
            <a:t>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43180</xdr:rowOff>
    </xdr:from>
    <xdr:to>
      <xdr:col>11</xdr:col>
      <xdr:colOff>716280</xdr:colOff>
      <xdr:row>15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FEA25A-59ED-447E-B9D9-B962CBEF3C7E}"/>
            </a:ext>
          </a:extLst>
        </xdr:cNvPr>
        <xdr:cNvSpPr txBox="1"/>
      </xdr:nvSpPr>
      <xdr:spPr>
        <a:xfrm>
          <a:off x="0" y="3043555"/>
          <a:ext cx="6878955" cy="255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Swanson off SRP.</a:t>
          </a:r>
          <a:endParaRPr lang="en-US" sz="105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369389F8-1CEE-49D1-BE7E-B54A663E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15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2</xdr:col>
      <xdr:colOff>215900</xdr:colOff>
      <xdr:row>2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7F349C-BF83-4AF9-AA19-DA734A196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1806575" cy="669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91440</xdr:rowOff>
    </xdr:from>
    <xdr:ext cx="1258925" cy="836944"/>
    <xdr:pic>
      <xdr:nvPicPr>
        <xdr:cNvPr id="4" name="image3.jpeg">
          <a:extLst>
            <a:ext uri="{FF2B5EF4-FFF2-40B4-BE49-F238E27FC236}">
              <a16:creationId xmlns:a16="http://schemas.microsoft.com/office/drawing/2014/main" id="{A639A769-BCEC-4121-BBC5-B48CF616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91440"/>
          <a:ext cx="1258925" cy="83694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15</xdr:row>
      <xdr:rowOff>15240</xdr:rowOff>
    </xdr:from>
    <xdr:to>
      <xdr:col>11</xdr:col>
      <xdr:colOff>716280</xdr:colOff>
      <xdr:row>16</xdr:row>
      <xdr:rowOff>146685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DE2A9E-EC33-42A2-9676-A401FF703C6A}"/>
            </a:ext>
          </a:extLst>
        </xdr:cNvPr>
        <xdr:cNvSpPr txBox="1"/>
      </xdr:nvSpPr>
      <xdr:spPr>
        <a:xfrm>
          <a:off x="0" y="3169920"/>
          <a:ext cx="8260080" cy="2990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Only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ccounts that are part of Barbour's fiction premier program will receive a 62% discount up front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sale price.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76200</xdr:colOff>
      <xdr:row>2</xdr:row>
      <xdr:rowOff>68580</xdr:rowOff>
    </xdr:from>
    <xdr:to>
      <xdr:col>1</xdr:col>
      <xdr:colOff>373379</xdr:colOff>
      <xdr:row>4</xdr:row>
      <xdr:rowOff>130492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8CC722-4E9F-4D39-87A1-867FFB48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36320"/>
          <a:ext cx="1181099" cy="3971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53340</xdr:rowOff>
    </xdr:from>
    <xdr:to>
      <xdr:col>3</xdr:col>
      <xdr:colOff>480060</xdr:colOff>
      <xdr:row>14</xdr:row>
      <xdr:rowOff>160020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61C341-EB87-4E55-AEF5-8EFCD548FBE3}"/>
            </a:ext>
          </a:extLst>
        </xdr:cNvPr>
        <xdr:cNvSpPr txBox="1"/>
      </xdr:nvSpPr>
      <xdr:spPr>
        <a:xfrm>
          <a:off x="0" y="1531620"/>
          <a:ext cx="3893820" cy="1615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4</xdr:col>
      <xdr:colOff>15240</xdr:colOff>
      <xdr:row>5</xdr:row>
      <xdr:rowOff>3114</xdr:rowOff>
    </xdr:from>
    <xdr:to>
      <xdr:col>11</xdr:col>
      <xdr:colOff>302011</xdr:colOff>
      <xdr:row>14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267836B-AC6E-48DC-9A91-CA537C11A090}"/>
            </a:ext>
          </a:extLst>
        </xdr:cNvPr>
        <xdr:cNvSpPr txBox="1"/>
      </xdr:nvSpPr>
      <xdr:spPr>
        <a:xfrm>
          <a:off x="3302527" y="1466712"/>
          <a:ext cx="3260429" cy="16205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150495</xdr:rowOff>
    </xdr:from>
    <xdr:to>
      <xdr:col>11</xdr:col>
      <xdr:colOff>466725</xdr:colOff>
      <xdr:row>14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607E67-AFFA-4E48-86D7-50B6193660A5}"/>
            </a:ext>
          </a:extLst>
        </xdr:cNvPr>
        <xdr:cNvSpPr txBox="1"/>
      </xdr:nvSpPr>
      <xdr:spPr>
        <a:xfrm>
          <a:off x="2952750" y="1455420"/>
          <a:ext cx="3781425" cy="150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110489</xdr:rowOff>
    </xdr:from>
    <xdr:to>
      <xdr:col>3</xdr:col>
      <xdr:colOff>190500</xdr:colOff>
      <xdr:row>14</xdr:row>
      <xdr:rowOff>22860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501A89-FD84-4F8C-B6E5-706B6276F40F}"/>
            </a:ext>
          </a:extLst>
        </xdr:cNvPr>
        <xdr:cNvSpPr txBox="1"/>
      </xdr:nvSpPr>
      <xdr:spPr>
        <a:xfrm>
          <a:off x="0" y="1415414"/>
          <a:ext cx="3028950" cy="15316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154307</xdr:rowOff>
    </xdr:from>
    <xdr:to>
      <xdr:col>11</xdr:col>
      <xdr:colOff>708660</xdr:colOff>
      <xdr:row>16</xdr:row>
      <xdr:rowOff>140335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3516DC-F9A5-4F83-A175-1F7B312D08F3}"/>
            </a:ext>
          </a:extLst>
        </xdr:cNvPr>
        <xdr:cNvSpPr txBox="1"/>
      </xdr:nvSpPr>
      <xdr:spPr>
        <a:xfrm>
          <a:off x="0" y="3141347"/>
          <a:ext cx="8252460" cy="328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contact your Nobel rep for ordering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oneCellAnchor>
    <xdr:from>
      <xdr:col>0</xdr:col>
      <xdr:colOff>257175</xdr:colOff>
      <xdr:row>0</xdr:row>
      <xdr:rowOff>104775</xdr:rowOff>
    </xdr:from>
    <xdr:ext cx="2721280" cy="603885"/>
    <xdr:pic>
      <xdr:nvPicPr>
        <xdr:cNvPr id="5" name="Picture 4">
          <a:extLst>
            <a:ext uri="{FF2B5EF4-FFF2-40B4-BE49-F238E27FC236}">
              <a16:creationId xmlns:a16="http://schemas.microsoft.com/office/drawing/2014/main" id="{60F030AA-0185-4F3E-8400-D6611D870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721280" cy="6038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0</xdr:rowOff>
    </xdr:from>
    <xdr:ext cx="1181100" cy="362821"/>
    <xdr:pic>
      <xdr:nvPicPr>
        <xdr:cNvPr id="6" name="Picture 5">
          <a:extLst>
            <a:ext uri="{FF2B5EF4-FFF2-40B4-BE49-F238E27FC236}">
              <a16:creationId xmlns:a16="http://schemas.microsoft.com/office/drawing/2014/main" id="{7AC37438-9D3D-4450-9B67-C85A3454B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280"/>
          <a:ext cx="1181100" cy="36282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358140</xdr:colOff>
      <xdr:row>4</xdr:row>
      <xdr:rowOff>59055</xdr:rowOff>
    </xdr:from>
    <xdr:to>
      <xdr:col>11</xdr:col>
      <xdr:colOff>361950</xdr:colOff>
      <xdr:row>14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DA3EE3-0C32-4BDA-8571-E44C1F98F9AB}"/>
            </a:ext>
          </a:extLst>
        </xdr:cNvPr>
        <xdr:cNvSpPr txBox="1"/>
      </xdr:nvSpPr>
      <xdr:spPr>
        <a:xfrm>
          <a:off x="3196590" y="1868805"/>
          <a:ext cx="3432810" cy="1583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49529</xdr:rowOff>
    </xdr:from>
    <xdr:to>
      <xdr:col>3</xdr:col>
      <xdr:colOff>259080</xdr:colOff>
      <xdr:row>13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288364-9F74-4006-99F4-51DAB0CC5D9B}"/>
            </a:ext>
          </a:extLst>
        </xdr:cNvPr>
        <xdr:cNvSpPr txBox="1"/>
      </xdr:nvSpPr>
      <xdr:spPr>
        <a:xfrm>
          <a:off x="0" y="720089"/>
          <a:ext cx="2087880" cy="1520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22860</xdr:rowOff>
    </xdr:from>
    <xdr:to>
      <xdr:col>12</xdr:col>
      <xdr:colOff>15240</xdr:colOff>
      <xdr:row>15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331AF5-C6F5-4840-92D3-F4143BCD6E80}"/>
            </a:ext>
          </a:extLst>
        </xdr:cNvPr>
        <xdr:cNvSpPr txBox="1"/>
      </xdr:nvSpPr>
      <xdr:spPr>
        <a:xfrm>
          <a:off x="0" y="2369820"/>
          <a:ext cx="7330440" cy="24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 Gift/ Abbey Gift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oneCellAnchor>
    <xdr:from>
      <xdr:col>0</xdr:col>
      <xdr:colOff>36195</xdr:colOff>
      <xdr:row>2</xdr:row>
      <xdr:rowOff>45720</xdr:rowOff>
    </xdr:from>
    <xdr:ext cx="1192121" cy="373380"/>
    <xdr:pic>
      <xdr:nvPicPr>
        <xdr:cNvPr id="5" name="Picture 4">
          <a:extLst>
            <a:ext uri="{FF2B5EF4-FFF2-40B4-BE49-F238E27FC236}">
              <a16:creationId xmlns:a16="http://schemas.microsoft.com/office/drawing/2014/main" id="{09F2F158-45C6-4AA4-BF53-7F0206151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" y="381000"/>
          <a:ext cx="1192121" cy="373380"/>
        </a:xfrm>
        <a:prstGeom prst="rect">
          <a:avLst/>
        </a:prstGeom>
      </xdr:spPr>
    </xdr:pic>
    <xdr:clientData/>
  </xdr:oneCellAnchor>
  <xdr:oneCellAnchor>
    <xdr:from>
      <xdr:col>0</xdr:col>
      <xdr:colOff>289560</xdr:colOff>
      <xdr:row>0</xdr:row>
      <xdr:rowOff>152400</xdr:rowOff>
    </xdr:from>
    <xdr:ext cx="1946718" cy="1181100"/>
    <xdr:pic>
      <xdr:nvPicPr>
        <xdr:cNvPr id="6" name="Picture 5">
          <a:extLst>
            <a:ext uri="{FF2B5EF4-FFF2-40B4-BE49-F238E27FC236}">
              <a16:creationId xmlns:a16="http://schemas.microsoft.com/office/drawing/2014/main" id="{8AECB75A-8C27-4688-9A15-F5EEA22E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52400"/>
          <a:ext cx="1946718" cy="11811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5</xdr:row>
      <xdr:rowOff>19050</xdr:rowOff>
    </xdr:from>
    <xdr:to>
      <xdr:col>9</xdr:col>
      <xdr:colOff>381000</xdr:colOff>
      <xdr:row>13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433761-AECB-4924-9B65-4AB5FA87D44F}"/>
            </a:ext>
          </a:extLst>
        </xdr:cNvPr>
        <xdr:cNvSpPr txBox="1"/>
      </xdr:nvSpPr>
      <xdr:spPr>
        <a:xfrm>
          <a:off x="3291840" y="1609725"/>
          <a:ext cx="2975610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3809</xdr:rowOff>
    </xdr:from>
    <xdr:to>
      <xdr:col>3</xdr:col>
      <xdr:colOff>182880</xdr:colOff>
      <xdr:row>13</xdr:row>
      <xdr:rowOff>19538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402B17-E988-4773-BC12-8B1CCA31A341}"/>
            </a:ext>
          </a:extLst>
        </xdr:cNvPr>
        <xdr:cNvSpPr txBox="1"/>
      </xdr:nvSpPr>
      <xdr:spPr>
        <a:xfrm>
          <a:off x="0" y="1594484"/>
          <a:ext cx="3021330" cy="13111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154353</xdr:rowOff>
    </xdr:from>
    <xdr:to>
      <xdr:col>11</xdr:col>
      <xdr:colOff>0</xdr:colOff>
      <xdr:row>15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F4FC99-94B3-4D24-878E-ECFA1919C25C}"/>
            </a:ext>
          </a:extLst>
        </xdr:cNvPr>
        <xdr:cNvSpPr txBox="1"/>
      </xdr:nvSpPr>
      <xdr:spPr>
        <a:xfrm>
          <a:off x="0" y="3040428"/>
          <a:ext cx="6962775" cy="306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Cactus Game Design off SRP.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1</xdr:col>
      <xdr:colOff>417194</xdr:colOff>
      <xdr:row>4</xdr:row>
      <xdr:rowOff>70124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7CB0D7-4C8B-4864-B1BF-69E7CC17A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9179"/>
          <a:ext cx="1074419" cy="369695"/>
        </a:xfrm>
        <a:prstGeom prst="rect">
          <a:avLst/>
        </a:prstGeom>
      </xdr:spPr>
    </xdr:pic>
    <xdr:clientData/>
  </xdr:twoCellAnchor>
  <xdr:twoCellAnchor editAs="oneCell">
    <xdr:from>
      <xdr:col>0</xdr:col>
      <xdr:colOff>61253</xdr:colOff>
      <xdr:row>0</xdr:row>
      <xdr:rowOff>0</xdr:rowOff>
    </xdr:from>
    <xdr:to>
      <xdr:col>2</xdr:col>
      <xdr:colOff>880110</xdr:colOff>
      <xdr:row>0</xdr:row>
      <xdr:rowOff>898345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19E6446-51FB-4026-AC74-DE8E937A7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53" y="0"/>
          <a:ext cx="2704807" cy="8983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472440</xdr:colOff>
      <xdr:row>0</xdr:row>
      <xdr:rowOff>137160</xdr:rowOff>
    </xdr:from>
    <xdr:ext cx="1907068" cy="1318260"/>
    <xdr:pic>
      <xdr:nvPicPr>
        <xdr:cNvPr id="4" name="image4.jpeg">
          <a:extLst>
            <a:ext uri="{FF2B5EF4-FFF2-40B4-BE49-F238E27FC236}">
              <a16:creationId xmlns:a16="http://schemas.microsoft.com/office/drawing/2014/main" id="{24852F39-A4BC-4CAF-8DEA-0A5588572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" y="137160"/>
          <a:ext cx="1907068" cy="1318260"/>
        </a:xfrm>
        <a:prstGeom prst="rect">
          <a:avLst/>
        </a:prstGeom>
      </xdr:spPr>
    </xdr:pic>
    <xdr:clientData/>
  </xdr:oneCellAnchor>
  <xdr:twoCellAnchor>
    <xdr:from>
      <xdr:col>0</xdr:col>
      <xdr:colOff>60960</xdr:colOff>
      <xdr:row>6</xdr:row>
      <xdr:rowOff>5716</xdr:rowOff>
    </xdr:from>
    <xdr:to>
      <xdr:col>3</xdr:col>
      <xdr:colOff>228600</xdr:colOff>
      <xdr:row>13</xdr:row>
      <xdr:rowOff>83820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4D46C6-2399-4541-9829-6E1719410000}"/>
            </a:ext>
          </a:extLst>
        </xdr:cNvPr>
        <xdr:cNvSpPr txBox="1"/>
      </xdr:nvSpPr>
      <xdr:spPr>
        <a:xfrm>
          <a:off x="60960" y="1925956"/>
          <a:ext cx="3581400" cy="13582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121920</xdr:rowOff>
    </xdr:from>
    <xdr:to>
      <xdr:col>12</xdr:col>
      <xdr:colOff>7620</xdr:colOff>
      <xdr:row>17</xdr:row>
      <xdr:rowOff>53340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D29493A-B866-4D31-A7DF-531FA440BF0C}"/>
            </a:ext>
          </a:extLst>
        </xdr:cNvPr>
        <xdr:cNvSpPr txBox="1"/>
      </xdr:nvSpPr>
      <xdr:spPr>
        <a:xfrm>
          <a:off x="0" y="3505200"/>
          <a:ext cx="8214360" cy="480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Standard upfront net pricing.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minimums; 60 day billing; no restocking fees. Contact your Capitol Christian Sales Specialists to order. </a:t>
          </a:r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80009</xdr:colOff>
      <xdr:row>4</xdr:row>
      <xdr:rowOff>0</xdr:rowOff>
    </xdr:from>
    <xdr:to>
      <xdr:col>1</xdr:col>
      <xdr:colOff>464956</xdr:colOff>
      <xdr:row>6</xdr:row>
      <xdr:rowOff>30480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EE5422-EB34-4D05-B61B-A4B88D570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" y="1546860"/>
          <a:ext cx="1268867" cy="365760"/>
        </a:xfrm>
        <a:prstGeom prst="rect">
          <a:avLst/>
        </a:prstGeom>
      </xdr:spPr>
    </xdr:pic>
    <xdr:clientData/>
  </xdr:twoCellAnchor>
  <xdr:twoCellAnchor>
    <xdr:from>
      <xdr:col>3</xdr:col>
      <xdr:colOff>293370</xdr:colOff>
      <xdr:row>6</xdr:row>
      <xdr:rowOff>53340</xdr:rowOff>
    </xdr:from>
    <xdr:to>
      <xdr:col>10</xdr:col>
      <xdr:colOff>327660</xdr:colOff>
      <xdr:row>14</xdr:row>
      <xdr:rowOff>30479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C8D5D2-7783-4E70-9FCD-6AFBCAB4EF64}"/>
            </a:ext>
          </a:extLst>
        </xdr:cNvPr>
        <xdr:cNvSpPr txBox="1"/>
      </xdr:nvSpPr>
      <xdr:spPr>
        <a:xfrm>
          <a:off x="3669030" y="1973580"/>
          <a:ext cx="3577590" cy="14401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5</xdr:row>
      <xdr:rowOff>7620</xdr:rowOff>
    </xdr:from>
    <xdr:to>
      <xdr:col>10</xdr:col>
      <xdr:colOff>19051</xdr:colOff>
      <xdr:row>14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15ADBD-3341-47E6-983C-0846069FF1E1}"/>
            </a:ext>
          </a:extLst>
        </xdr:cNvPr>
        <xdr:cNvSpPr txBox="1"/>
      </xdr:nvSpPr>
      <xdr:spPr>
        <a:xfrm>
          <a:off x="3028951" y="1645920"/>
          <a:ext cx="3200400" cy="1525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3808</xdr:rowOff>
    </xdr:from>
    <xdr:to>
      <xdr:col>3</xdr:col>
      <xdr:colOff>175260</xdr:colOff>
      <xdr:row>14</xdr:row>
      <xdr:rowOff>30480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E9CE7F-D3C2-458C-9EBD-857AE43A484F}"/>
            </a:ext>
          </a:extLst>
        </xdr:cNvPr>
        <xdr:cNvSpPr txBox="1"/>
      </xdr:nvSpPr>
      <xdr:spPr>
        <a:xfrm>
          <a:off x="0" y="1642108"/>
          <a:ext cx="3013710" cy="1483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137160</xdr:rowOff>
    </xdr:from>
    <xdr:to>
      <xdr:col>11</xdr:col>
      <xdr:colOff>15240</xdr:colOff>
      <xdr:row>16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0F31EB-0723-4627-99C6-28A40592D0AD}"/>
            </a:ext>
          </a:extLst>
        </xdr:cNvPr>
        <xdr:cNvSpPr txBox="1"/>
      </xdr:nvSpPr>
      <xdr:spPr>
        <a:xfrm>
          <a:off x="0" y="3232785"/>
          <a:ext cx="6835140" cy="262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Carpenter's Son off SRP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7620</xdr:colOff>
      <xdr:row>1</xdr:row>
      <xdr:rowOff>186204</xdr:rowOff>
    </xdr:from>
    <xdr:to>
      <xdr:col>1</xdr:col>
      <xdr:colOff>424814</xdr:colOff>
      <xdr:row>3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648442-48C1-45BE-9381-8A18E5B8C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967254"/>
          <a:ext cx="1074419" cy="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1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5C5B6-7C91-49F0-A947-BD14B3B7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SALES%20FOLDER/3CATALOG%20DETAILS/2020/HCCP%20Aug%20to%20Dec%20Order%20Form%20(9.9.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LIST"/>
      <sheetName val="CUST INFO"/>
      <sheetName val="Munce Back To Basics"/>
      <sheetName val="B2B 2nd Saturday"/>
      <sheetName val="Munce Fall"/>
      <sheetName val="Fall 2nd Saturday"/>
      <sheetName val="Munce Fall Flyer"/>
      <sheetName val="Fall Flyer 2nd Saturday"/>
      <sheetName val="Munce 2 Day Sale"/>
      <sheetName val="2 Day POS"/>
      <sheetName val="12 Days of Christmas"/>
      <sheetName val="12 Days POS"/>
      <sheetName val="Munce Christmas Flyer"/>
      <sheetName val="Munce Christmas Catalog"/>
      <sheetName val="Christmas 2nd Saturday"/>
      <sheetName val="Munce Countdown To Christmas"/>
      <sheetName val="Countdown 2nd Saturday"/>
      <sheetName val="Dec POS Form"/>
    </sheetNames>
    <sheetDataSet>
      <sheetData sheetId="0"/>
      <sheetData sheetId="1">
        <row r="2">
          <cell r="D2" t="str">
            <v>REP NAME HERE</v>
          </cell>
        </row>
        <row r="7">
          <cell r="B7" t="str">
            <v>CUST #</v>
          </cell>
          <cell r="C7" t="str">
            <v>CUSTOMER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6B3CF-A6B4-4B23-9CF3-356A0332F424}">
  <sheetPr>
    <pageSetUpPr fitToPage="1"/>
  </sheetPr>
  <dimension ref="A1:L22"/>
  <sheetViews>
    <sheetView workbookViewId="0">
      <selection activeCell="F2" sqref="F2:K4"/>
    </sheetView>
  </sheetViews>
  <sheetFormatPr defaultRowHeight="12.75" x14ac:dyDescent="0.2"/>
  <cols>
    <col min="1" max="1" width="12.83203125" style="67" customWidth="1"/>
    <col min="2" max="2" width="20.1640625" style="67" customWidth="1"/>
    <col min="3" max="3" width="16.6640625" style="67" customWidth="1"/>
    <col min="4" max="4" width="8.1640625" style="67" customWidth="1"/>
    <col min="5" max="5" width="3.83203125" style="67" customWidth="1"/>
    <col min="6" max="6" width="12" style="67" customWidth="1"/>
    <col min="7" max="7" width="2.1640625" style="67" customWidth="1"/>
    <col min="8" max="8" width="4.1640625" style="67" customWidth="1"/>
    <col min="9" max="9" width="10.83203125" style="67" customWidth="1"/>
    <col min="10" max="10" width="10.6640625" style="67" customWidth="1"/>
    <col min="11" max="11" width="8.1640625" style="67" customWidth="1"/>
    <col min="12" max="12" width="10.6640625" style="67" customWidth="1"/>
    <col min="13" max="13" width="0.6640625" style="67" customWidth="1"/>
    <col min="14" max="16384" width="9.33203125" style="67"/>
  </cols>
  <sheetData>
    <row r="1" spans="2:11" s="65" customFormat="1" ht="61.5" customHeight="1" thickBot="1" x14ac:dyDescent="0.4">
      <c r="B1" s="61"/>
      <c r="C1" s="62"/>
      <c r="D1" s="63"/>
      <c r="E1" s="64"/>
      <c r="F1" s="349" t="s">
        <v>209</v>
      </c>
      <c r="G1" s="350"/>
      <c r="H1" s="350"/>
      <c r="I1" s="350"/>
      <c r="J1" s="350"/>
      <c r="K1" s="351"/>
    </row>
    <row r="2" spans="2:11" s="65" customFormat="1" ht="15" customHeight="1" x14ac:dyDescent="0.25">
      <c r="B2" s="61"/>
      <c r="D2" s="66"/>
      <c r="E2" s="66"/>
      <c r="F2" s="352" t="s">
        <v>205</v>
      </c>
      <c r="G2" s="353"/>
      <c r="H2" s="353"/>
      <c r="I2" s="353"/>
      <c r="J2" s="353"/>
      <c r="K2" s="354"/>
    </row>
    <row r="3" spans="2:11" s="65" customFormat="1" ht="21" customHeight="1" x14ac:dyDescent="0.25">
      <c r="B3" s="61"/>
      <c r="D3" s="66"/>
      <c r="E3" s="66"/>
      <c r="F3" s="355"/>
      <c r="G3" s="356"/>
      <c r="H3" s="356"/>
      <c r="I3" s="356"/>
      <c r="J3" s="356"/>
      <c r="K3" s="357"/>
    </row>
    <row r="4" spans="2:11" s="65" customFormat="1" ht="21" customHeight="1" thickBot="1" x14ac:dyDescent="0.3">
      <c r="B4" s="61"/>
      <c r="D4" s="66"/>
      <c r="E4" s="66"/>
      <c r="F4" s="358"/>
      <c r="G4" s="359"/>
      <c r="H4" s="359"/>
      <c r="I4" s="359"/>
      <c r="J4" s="359"/>
      <c r="K4" s="360"/>
    </row>
    <row r="5" spans="2:11" s="65" customFormat="1" ht="15" x14ac:dyDescent="0.25">
      <c r="B5" s="61"/>
      <c r="F5" s="61"/>
      <c r="G5" s="61"/>
      <c r="H5" s="61"/>
    </row>
    <row r="6" spans="2:11" s="65" customFormat="1" ht="15" x14ac:dyDescent="0.25">
      <c r="B6" s="61"/>
      <c r="F6" s="61"/>
      <c r="G6" s="61"/>
      <c r="H6" s="61"/>
    </row>
    <row r="7" spans="2:11" s="65" customFormat="1" ht="15" x14ac:dyDescent="0.25">
      <c r="B7" s="61"/>
      <c r="F7" s="61"/>
      <c r="G7" s="61"/>
      <c r="H7" s="61"/>
    </row>
    <row r="8" spans="2:11" s="65" customFormat="1" ht="15" x14ac:dyDescent="0.25">
      <c r="B8" s="61"/>
      <c r="F8" s="61"/>
      <c r="G8" s="61"/>
      <c r="H8" s="61"/>
    </row>
    <row r="9" spans="2:11" s="65" customFormat="1" ht="15" x14ac:dyDescent="0.25">
      <c r="B9" s="61"/>
      <c r="F9" s="61"/>
      <c r="G9" s="61"/>
      <c r="H9" s="61"/>
    </row>
    <row r="10" spans="2:11" s="65" customFormat="1" ht="15" x14ac:dyDescent="0.25">
      <c r="B10" s="61"/>
      <c r="F10" s="61"/>
      <c r="G10" s="61"/>
      <c r="H10" s="61"/>
    </row>
    <row r="11" spans="2:11" s="65" customFormat="1" ht="15" x14ac:dyDescent="0.25">
      <c r="B11" s="61"/>
      <c r="F11" s="61"/>
      <c r="G11" s="61"/>
      <c r="H11" s="61"/>
    </row>
    <row r="12" spans="2:11" s="65" customFormat="1" ht="15" x14ac:dyDescent="0.25">
      <c r="B12" s="61"/>
      <c r="F12" s="61"/>
      <c r="G12" s="61"/>
      <c r="H12" s="61"/>
    </row>
    <row r="13" spans="2:11" s="65" customFormat="1" ht="15" x14ac:dyDescent="0.25">
      <c r="B13" s="61"/>
      <c r="F13" s="61"/>
      <c r="G13" s="61"/>
      <c r="H13" s="61"/>
    </row>
    <row r="14" spans="2:11" s="65" customFormat="1" ht="15" x14ac:dyDescent="0.25">
      <c r="B14" s="61"/>
      <c r="F14" s="61"/>
      <c r="G14" s="61"/>
      <c r="H14" s="61"/>
    </row>
    <row r="15" spans="2:11" s="65" customFormat="1" ht="15" x14ac:dyDescent="0.25">
      <c r="B15" s="61"/>
      <c r="F15" s="61"/>
      <c r="G15" s="61"/>
      <c r="H15" s="61"/>
    </row>
    <row r="16" spans="2:11" s="65" customFormat="1" ht="18.600000000000001" customHeight="1" x14ac:dyDescent="0.25">
      <c r="B16" s="61"/>
      <c r="F16" s="61"/>
      <c r="G16" s="61"/>
      <c r="H16" s="61"/>
    </row>
    <row r="17" spans="1:12" ht="14.25" customHeight="1" x14ac:dyDescent="0.2">
      <c r="A17" s="367" t="s">
        <v>0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9"/>
    </row>
    <row r="18" spans="1:12" ht="29.25" customHeight="1" x14ac:dyDescent="0.2">
      <c r="A18" s="370" t="s">
        <v>1</v>
      </c>
      <c r="B18" s="371"/>
      <c r="C18" s="68" t="s">
        <v>2</v>
      </c>
      <c r="D18" s="68" t="s">
        <v>3</v>
      </c>
      <c r="E18" s="370" t="s">
        <v>4</v>
      </c>
      <c r="F18" s="371"/>
      <c r="G18" s="370" t="s">
        <v>5</v>
      </c>
      <c r="H18" s="371"/>
      <c r="I18" s="68" t="s">
        <v>6</v>
      </c>
      <c r="J18" s="68" t="s">
        <v>7</v>
      </c>
      <c r="K18" s="68" t="s">
        <v>8</v>
      </c>
      <c r="L18" s="68" t="s">
        <v>9</v>
      </c>
    </row>
    <row r="19" spans="1:12" ht="25.15" customHeight="1" x14ac:dyDescent="0.2">
      <c r="A19" s="361" t="s">
        <v>208</v>
      </c>
      <c r="B19" s="362"/>
      <c r="C19" s="57" t="s">
        <v>207</v>
      </c>
      <c r="D19" s="59" t="s">
        <v>10</v>
      </c>
      <c r="E19" s="363">
        <v>9781617155376</v>
      </c>
      <c r="F19" s="364"/>
      <c r="G19" s="365"/>
      <c r="H19" s="366"/>
      <c r="I19" s="15">
        <v>16.989999999999998</v>
      </c>
      <c r="J19" s="19"/>
      <c r="K19" s="19"/>
      <c r="L19" s="19"/>
    </row>
    <row r="20" spans="1:12" ht="25.15" customHeight="1" x14ac:dyDescent="0.2">
      <c r="A20" s="372" t="s">
        <v>206</v>
      </c>
      <c r="B20" s="373"/>
      <c r="C20" s="58" t="s">
        <v>207</v>
      </c>
      <c r="D20" s="60" t="s">
        <v>10</v>
      </c>
      <c r="E20" s="374">
        <v>9781617155413</v>
      </c>
      <c r="F20" s="375"/>
      <c r="G20" s="376"/>
      <c r="H20" s="377"/>
      <c r="I20" s="12">
        <v>16.989999999999998</v>
      </c>
      <c r="J20" s="20"/>
      <c r="K20" s="20"/>
      <c r="L20" s="20"/>
    </row>
    <row r="21" spans="1:12" ht="25.15" customHeight="1" x14ac:dyDescent="0.2">
      <c r="A21" s="361" t="s">
        <v>210</v>
      </c>
      <c r="B21" s="362"/>
      <c r="C21" s="57" t="s">
        <v>207</v>
      </c>
      <c r="D21" s="59" t="s">
        <v>10</v>
      </c>
      <c r="E21" s="363">
        <v>9781617155451</v>
      </c>
      <c r="F21" s="364"/>
      <c r="G21" s="365"/>
      <c r="H21" s="366"/>
      <c r="I21" s="15">
        <v>16.989999999999998</v>
      </c>
      <c r="J21" s="19"/>
      <c r="K21" s="19"/>
      <c r="L21" s="19"/>
    </row>
    <row r="22" spans="1:12" ht="25.15" customHeight="1" x14ac:dyDescent="0.2">
      <c r="A22" s="372" t="s">
        <v>211</v>
      </c>
      <c r="B22" s="373"/>
      <c r="C22" s="18"/>
      <c r="D22" s="60" t="s">
        <v>91</v>
      </c>
      <c r="E22" s="374">
        <v>9780899579153</v>
      </c>
      <c r="F22" s="375"/>
      <c r="G22" s="376"/>
      <c r="H22" s="377"/>
      <c r="I22" s="12">
        <v>79.989999999999995</v>
      </c>
      <c r="J22" s="20"/>
      <c r="K22" s="20"/>
      <c r="L22" s="20"/>
    </row>
  </sheetData>
  <mergeCells count="18">
    <mergeCell ref="A22:B22"/>
    <mergeCell ref="E22:F22"/>
    <mergeCell ref="G22:H22"/>
    <mergeCell ref="A19:B19"/>
    <mergeCell ref="E19:F19"/>
    <mergeCell ref="G19:H19"/>
    <mergeCell ref="A20:B20"/>
    <mergeCell ref="E20:F20"/>
    <mergeCell ref="G20:H20"/>
    <mergeCell ref="F1:K1"/>
    <mergeCell ref="F2:K4"/>
    <mergeCell ref="A21:B21"/>
    <mergeCell ref="E21:F21"/>
    <mergeCell ref="G21:H21"/>
    <mergeCell ref="A17:L17"/>
    <mergeCell ref="A18:B18"/>
    <mergeCell ref="E18:F18"/>
    <mergeCell ref="G18:H18"/>
  </mergeCells>
  <pageMargins left="0.7" right="0.7" top="0.75" bottom="0.75" header="0.3" footer="0.3"/>
  <pageSetup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1"/>
  <sheetViews>
    <sheetView workbookViewId="0">
      <selection activeCell="S14" sqref="S14"/>
    </sheetView>
  </sheetViews>
  <sheetFormatPr defaultRowHeight="12.75" x14ac:dyDescent="0.2"/>
  <cols>
    <col min="1" max="1" width="12.83203125" customWidth="1"/>
    <col min="2" max="2" width="20.1640625" customWidth="1"/>
    <col min="3" max="3" width="16.6640625" customWidth="1"/>
    <col min="4" max="4" width="8" customWidth="1"/>
    <col min="5" max="5" width="4" customWidth="1"/>
    <col min="6" max="6" width="12" customWidth="1"/>
    <col min="7" max="7" width="2.1640625" customWidth="1"/>
    <col min="8" max="8" width="4.1640625" customWidth="1"/>
    <col min="9" max="9" width="10.83203125" customWidth="1"/>
    <col min="10" max="10" width="10.6640625" customWidth="1"/>
    <col min="11" max="11" width="8.1640625" customWidth="1"/>
    <col min="12" max="12" width="10.6640625" customWidth="1"/>
    <col min="13" max="13" width="0.6640625" customWidth="1"/>
    <col min="14" max="14" width="2.5" customWidth="1"/>
  </cols>
  <sheetData>
    <row r="1" spans="2:11" s="8" customFormat="1" ht="66" customHeight="1" thickBot="1" x14ac:dyDescent="0.35">
      <c r="B1" s="9"/>
      <c r="C1" s="10"/>
      <c r="D1" s="5"/>
      <c r="E1" s="5"/>
      <c r="F1" s="387" t="s">
        <v>463</v>
      </c>
      <c r="G1" s="388"/>
      <c r="H1" s="388"/>
      <c r="I1" s="388"/>
      <c r="J1" s="388"/>
      <c r="K1" s="389"/>
    </row>
    <row r="2" spans="2:11" s="8" customFormat="1" ht="13.15" customHeight="1" x14ac:dyDescent="0.2">
      <c r="B2" s="9"/>
      <c r="D2" s="9"/>
      <c r="E2" s="9"/>
      <c r="F2" s="400" t="s">
        <v>17</v>
      </c>
      <c r="G2" s="401"/>
      <c r="H2" s="401"/>
      <c r="I2" s="401"/>
      <c r="J2" s="401"/>
      <c r="K2" s="402"/>
    </row>
    <row r="3" spans="2:11" s="8" customFormat="1" x14ac:dyDescent="0.2">
      <c r="B3" s="9"/>
      <c r="D3" s="9"/>
      <c r="E3" s="9"/>
      <c r="F3" s="400"/>
      <c r="G3" s="401"/>
      <c r="H3" s="401"/>
      <c r="I3" s="401"/>
      <c r="J3" s="401"/>
      <c r="K3" s="402"/>
    </row>
    <row r="4" spans="2:11" s="8" customFormat="1" x14ac:dyDescent="0.2">
      <c r="B4" s="9"/>
      <c r="D4" s="9"/>
      <c r="E4" s="9"/>
      <c r="F4" s="400"/>
      <c r="G4" s="401"/>
      <c r="H4" s="401"/>
      <c r="I4" s="401"/>
      <c r="J4" s="401"/>
      <c r="K4" s="402"/>
    </row>
    <row r="5" spans="2:11" s="8" customFormat="1" ht="13.5" thickBot="1" x14ac:dyDescent="0.25">
      <c r="B5" s="9"/>
      <c r="D5" s="9"/>
      <c r="E5" s="9"/>
      <c r="F5" s="403"/>
      <c r="G5" s="404"/>
      <c r="H5" s="404"/>
      <c r="I5" s="404"/>
      <c r="J5" s="404"/>
      <c r="K5" s="405"/>
    </row>
    <row r="6" spans="2:11" s="8" customFormat="1" x14ac:dyDescent="0.2">
      <c r="B6" s="9"/>
      <c r="F6" s="9"/>
      <c r="G6" s="9"/>
    </row>
    <row r="7" spans="2:11" s="8" customFormat="1" x14ac:dyDescent="0.2">
      <c r="B7" s="9"/>
      <c r="F7" s="9"/>
      <c r="G7" s="9"/>
    </row>
    <row r="8" spans="2:11" s="8" customFormat="1" x14ac:dyDescent="0.2">
      <c r="B8" s="9"/>
      <c r="F8" s="9"/>
      <c r="G8" s="9"/>
    </row>
    <row r="9" spans="2:11" s="8" customFormat="1" x14ac:dyDescent="0.2">
      <c r="B9" s="9"/>
      <c r="F9" s="9"/>
      <c r="G9" s="9"/>
    </row>
    <row r="10" spans="2:11" s="8" customFormat="1" x14ac:dyDescent="0.2">
      <c r="B10" s="9"/>
      <c r="F10" s="9"/>
      <c r="G10" s="9"/>
    </row>
    <row r="11" spans="2:11" s="8" customFormat="1" x14ac:dyDescent="0.2">
      <c r="B11" s="9"/>
      <c r="F11" s="9"/>
      <c r="G11" s="9"/>
    </row>
    <row r="12" spans="2:11" s="8" customFormat="1" x14ac:dyDescent="0.2">
      <c r="B12" s="9"/>
      <c r="F12" s="9"/>
      <c r="G12" s="9"/>
    </row>
    <row r="13" spans="2:11" s="8" customFormat="1" x14ac:dyDescent="0.2">
      <c r="B13" s="9"/>
      <c r="F13" s="9"/>
      <c r="G13" s="9"/>
    </row>
    <row r="14" spans="2:11" s="8" customFormat="1" x14ac:dyDescent="0.2">
      <c r="B14" s="9"/>
      <c r="F14" s="9"/>
      <c r="G14" s="9"/>
    </row>
    <row r="15" spans="2:11" s="8" customFormat="1" x14ac:dyDescent="0.2">
      <c r="B15" s="9"/>
      <c r="F15" s="9"/>
      <c r="G15" s="9"/>
    </row>
    <row r="16" spans="2:11" s="8" customFormat="1" x14ac:dyDescent="0.2">
      <c r="B16" s="9"/>
      <c r="F16" s="9"/>
      <c r="G16" s="9"/>
    </row>
    <row r="17" spans="1:12" s="8" customFormat="1" x14ac:dyDescent="0.2">
      <c r="B17" s="9"/>
      <c r="F17" s="9"/>
      <c r="G17" s="9"/>
    </row>
    <row r="18" spans="1:12" s="8" customFormat="1" x14ac:dyDescent="0.2">
      <c r="B18" s="9"/>
      <c r="F18" s="9"/>
      <c r="G18" s="9"/>
    </row>
    <row r="19" spans="1:12" s="8" customFormat="1" x14ac:dyDescent="0.2">
      <c r="B19" s="9"/>
      <c r="F19" s="9"/>
      <c r="G19" s="9"/>
    </row>
    <row r="20" spans="1:12" s="8" customFormat="1" x14ac:dyDescent="0.2">
      <c r="B20" s="9"/>
      <c r="F20" s="9"/>
      <c r="G20" s="9"/>
    </row>
    <row r="21" spans="1:12" ht="14.25" customHeight="1" x14ac:dyDescent="0.2">
      <c r="A21" s="382" t="s">
        <v>0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4"/>
    </row>
    <row r="22" spans="1:12" ht="29.25" customHeight="1" x14ac:dyDescent="0.2">
      <c r="A22" s="385" t="s">
        <v>1</v>
      </c>
      <c r="B22" s="386"/>
      <c r="C22" s="1" t="s">
        <v>2</v>
      </c>
      <c r="D22" s="1" t="s">
        <v>3</v>
      </c>
      <c r="E22" s="385" t="s">
        <v>4</v>
      </c>
      <c r="F22" s="386"/>
      <c r="G22" s="385" t="s">
        <v>5</v>
      </c>
      <c r="H22" s="386"/>
      <c r="I22" s="1" t="s">
        <v>6</v>
      </c>
      <c r="J22" s="1" t="s">
        <v>7</v>
      </c>
      <c r="K22" s="1" t="s">
        <v>8</v>
      </c>
      <c r="L22" s="1" t="s">
        <v>9</v>
      </c>
    </row>
    <row r="23" spans="1:12" s="16" customFormat="1" ht="17.45" customHeight="1" x14ac:dyDescent="0.2">
      <c r="A23" s="361" t="s">
        <v>455</v>
      </c>
      <c r="B23" s="362"/>
      <c r="C23" s="17"/>
      <c r="D23" s="19"/>
      <c r="E23" s="453">
        <v>96069331209</v>
      </c>
      <c r="F23" s="454"/>
      <c r="G23" s="365"/>
      <c r="H23" s="366"/>
      <c r="I23" s="15">
        <v>37.99</v>
      </c>
      <c r="J23" s="19"/>
      <c r="K23" s="19"/>
      <c r="L23" s="19"/>
    </row>
    <row r="24" spans="1:12" s="16" customFormat="1" ht="17.45" customHeight="1" x14ac:dyDescent="0.2">
      <c r="A24" s="372" t="s">
        <v>456</v>
      </c>
      <c r="B24" s="373"/>
      <c r="C24" s="18"/>
      <c r="D24" s="20"/>
      <c r="E24" s="451">
        <v>96069331216</v>
      </c>
      <c r="F24" s="452"/>
      <c r="G24" s="376"/>
      <c r="H24" s="377"/>
      <c r="I24" s="12">
        <v>37.99</v>
      </c>
      <c r="J24" s="20"/>
      <c r="K24" s="20"/>
      <c r="L24" s="20"/>
    </row>
    <row r="25" spans="1:12" s="16" customFormat="1" ht="17.45" customHeight="1" x14ac:dyDescent="0.2">
      <c r="A25" s="361" t="s">
        <v>457</v>
      </c>
      <c r="B25" s="362"/>
      <c r="C25" s="17"/>
      <c r="D25" s="19"/>
      <c r="E25" s="453">
        <v>96069331667</v>
      </c>
      <c r="F25" s="454"/>
      <c r="G25" s="365"/>
      <c r="H25" s="366"/>
      <c r="I25" s="15">
        <v>37.99</v>
      </c>
      <c r="J25" s="19"/>
      <c r="K25" s="19"/>
      <c r="L25" s="19"/>
    </row>
    <row r="26" spans="1:12" s="16" customFormat="1" ht="17.45" customHeight="1" x14ac:dyDescent="0.2">
      <c r="A26" s="372" t="s">
        <v>458</v>
      </c>
      <c r="B26" s="373"/>
      <c r="C26" s="18"/>
      <c r="D26" s="20"/>
      <c r="E26" s="451">
        <v>96069127185</v>
      </c>
      <c r="F26" s="452"/>
      <c r="G26" s="376"/>
      <c r="H26" s="377"/>
      <c r="I26" s="12">
        <v>49.5</v>
      </c>
      <c r="J26" s="20"/>
      <c r="K26" s="20"/>
      <c r="L26" s="20"/>
    </row>
    <row r="27" spans="1:12" s="16" customFormat="1" ht="17.45" customHeight="1" x14ac:dyDescent="0.2">
      <c r="A27" s="361" t="s">
        <v>459</v>
      </c>
      <c r="B27" s="362"/>
      <c r="C27" s="17"/>
      <c r="D27" s="19"/>
      <c r="E27" s="453">
        <v>96069127109</v>
      </c>
      <c r="F27" s="454"/>
      <c r="G27" s="365"/>
      <c r="H27" s="366"/>
      <c r="I27" s="15">
        <v>49.99</v>
      </c>
      <c r="J27" s="19"/>
      <c r="K27" s="19"/>
      <c r="L27" s="19"/>
    </row>
    <row r="28" spans="1:12" s="16" customFormat="1" ht="17.45" customHeight="1" x14ac:dyDescent="0.2">
      <c r="A28" s="372" t="s">
        <v>460</v>
      </c>
      <c r="B28" s="373"/>
      <c r="C28" s="18"/>
      <c r="D28" s="20"/>
      <c r="E28" s="451">
        <v>96069127178</v>
      </c>
      <c r="F28" s="452"/>
      <c r="G28" s="376"/>
      <c r="H28" s="377"/>
      <c r="I28" s="12">
        <v>25.99</v>
      </c>
      <c r="J28" s="20"/>
      <c r="K28" s="20"/>
      <c r="L28" s="20"/>
    </row>
    <row r="29" spans="1:12" s="16" customFormat="1" ht="17.45" customHeight="1" x14ac:dyDescent="0.2">
      <c r="A29" s="361" t="s">
        <v>461</v>
      </c>
      <c r="B29" s="362"/>
      <c r="C29" s="17"/>
      <c r="D29" s="19"/>
      <c r="E29" s="453">
        <v>96069127130</v>
      </c>
      <c r="F29" s="454"/>
      <c r="G29" s="365"/>
      <c r="H29" s="366"/>
      <c r="I29" s="15">
        <v>25.99</v>
      </c>
      <c r="J29" s="19"/>
      <c r="K29" s="19"/>
      <c r="L29" s="19"/>
    </row>
    <row r="30" spans="1:12" x14ac:dyDescent="0.2">
      <c r="A30" s="372" t="s">
        <v>462</v>
      </c>
      <c r="B30" s="373"/>
      <c r="C30" s="18"/>
      <c r="D30" s="20"/>
      <c r="E30" s="451">
        <v>96069608561</v>
      </c>
      <c r="F30" s="452"/>
      <c r="G30" s="376"/>
      <c r="H30" s="377"/>
      <c r="I30" s="12">
        <v>49.99</v>
      </c>
      <c r="J30" s="20"/>
      <c r="K30" s="20"/>
      <c r="L30" s="20"/>
    </row>
    <row r="31" spans="1:12" x14ac:dyDescent="0.2">
      <c r="D31" s="151"/>
      <c r="E31" s="151"/>
      <c r="F31" s="151"/>
      <c r="G31" s="151"/>
      <c r="H31" s="151"/>
      <c r="I31" s="151"/>
      <c r="J31" s="151"/>
      <c r="K31" s="151"/>
      <c r="L31" s="151"/>
    </row>
  </sheetData>
  <mergeCells count="30">
    <mergeCell ref="A21:L21"/>
    <mergeCell ref="A22:B22"/>
    <mergeCell ref="E22:F22"/>
    <mergeCell ref="G22:H22"/>
    <mergeCell ref="F1:K1"/>
    <mergeCell ref="F2:K5"/>
    <mergeCell ref="A23:B23"/>
    <mergeCell ref="E23:F23"/>
    <mergeCell ref="G23:H23"/>
    <mergeCell ref="A24:B24"/>
    <mergeCell ref="E24:F24"/>
    <mergeCell ref="G24:H24"/>
    <mergeCell ref="A27:B27"/>
    <mergeCell ref="E27:F27"/>
    <mergeCell ref="G27:H27"/>
    <mergeCell ref="A28:B28"/>
    <mergeCell ref="E28:F28"/>
    <mergeCell ref="G28:H28"/>
    <mergeCell ref="A25:B25"/>
    <mergeCell ref="E25:F25"/>
    <mergeCell ref="G25:H25"/>
    <mergeCell ref="A26:B26"/>
    <mergeCell ref="E26:F26"/>
    <mergeCell ref="G26:H26"/>
    <mergeCell ref="A30:B30"/>
    <mergeCell ref="E30:F30"/>
    <mergeCell ref="G30:H30"/>
    <mergeCell ref="A29:B29"/>
    <mergeCell ref="E29:F29"/>
    <mergeCell ref="G29:H29"/>
  </mergeCells>
  <pageMargins left="0.7" right="0.7" top="0.75" bottom="0.75" header="0.3" footer="0.3"/>
  <pageSetup scale="8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E5F2-890F-469E-9205-1E939EC362D3}">
  <sheetPr>
    <pageSetUpPr fitToPage="1"/>
  </sheetPr>
  <dimension ref="A1:K25"/>
  <sheetViews>
    <sheetView workbookViewId="0">
      <selection activeCell="O21" sqref="O21"/>
    </sheetView>
  </sheetViews>
  <sheetFormatPr defaultColWidth="8.83203125" defaultRowHeight="12.75" x14ac:dyDescent="0.2"/>
  <cols>
    <col min="1" max="1" width="11.5" style="16" customWidth="1"/>
    <col min="2" max="2" width="21.5" style="16" customWidth="1"/>
    <col min="3" max="3" width="16.6640625" style="16" customWidth="1"/>
    <col min="4" max="4" width="8" style="16" customWidth="1"/>
    <col min="5" max="5" width="5.1640625" style="16" customWidth="1"/>
    <col min="6" max="6" width="12" style="16" customWidth="1"/>
    <col min="7" max="7" width="6.6640625" style="16" customWidth="1"/>
    <col min="8" max="8" width="10.83203125" style="16" customWidth="1"/>
    <col min="9" max="9" width="10.6640625" style="16" customWidth="1"/>
    <col min="10" max="10" width="8.1640625" style="16" customWidth="1"/>
    <col min="11" max="11" width="10.6640625" style="16" customWidth="1"/>
    <col min="12" max="16384" width="8.83203125" style="16"/>
  </cols>
  <sheetData>
    <row r="1" spans="2:10" s="21" customFormat="1" ht="61.5" customHeight="1" thickBot="1" x14ac:dyDescent="0.4">
      <c r="B1" s="22"/>
      <c r="C1" s="23"/>
      <c r="D1" s="6"/>
      <c r="E1" s="6"/>
      <c r="F1" s="457" t="s">
        <v>464</v>
      </c>
      <c r="G1" s="458"/>
      <c r="H1" s="458"/>
      <c r="I1" s="458"/>
      <c r="J1" s="459"/>
    </row>
    <row r="2" spans="2:10" s="21" customFormat="1" ht="15" customHeight="1" x14ac:dyDescent="0.2">
      <c r="B2" s="22"/>
      <c r="D2" s="11"/>
      <c r="E2" s="11"/>
      <c r="F2" s="390" t="s">
        <v>100</v>
      </c>
      <c r="G2" s="460"/>
      <c r="H2" s="460"/>
      <c r="I2" s="460"/>
      <c r="J2" s="392"/>
    </row>
    <row r="3" spans="2:10" s="21" customFormat="1" x14ac:dyDescent="0.2">
      <c r="B3" s="22"/>
      <c r="D3" s="11"/>
      <c r="E3" s="11"/>
      <c r="F3" s="390"/>
      <c r="G3" s="460"/>
      <c r="H3" s="460"/>
      <c r="I3" s="460"/>
      <c r="J3" s="392"/>
    </row>
    <row r="4" spans="2:10" s="21" customFormat="1" x14ac:dyDescent="0.2">
      <c r="B4" s="22"/>
      <c r="D4" s="11"/>
      <c r="E4" s="11"/>
      <c r="F4" s="390"/>
      <c r="G4" s="460"/>
      <c r="H4" s="460"/>
      <c r="I4" s="460"/>
      <c r="J4" s="392"/>
    </row>
    <row r="5" spans="2:10" s="21" customFormat="1" ht="13.5" thickBot="1" x14ac:dyDescent="0.25">
      <c r="B5" s="22"/>
      <c r="D5" s="11"/>
      <c r="E5" s="11"/>
      <c r="F5" s="393"/>
      <c r="G5" s="394"/>
      <c r="H5" s="394"/>
      <c r="I5" s="394"/>
      <c r="J5" s="395"/>
    </row>
    <row r="6" spans="2:10" s="21" customFormat="1" x14ac:dyDescent="0.2">
      <c r="B6" s="22"/>
      <c r="F6" s="22"/>
      <c r="G6" s="22"/>
      <c r="H6" s="22"/>
    </row>
    <row r="7" spans="2:10" s="21" customFormat="1" x14ac:dyDescent="0.2">
      <c r="B7" s="22"/>
      <c r="F7" s="22"/>
      <c r="G7" s="22"/>
      <c r="H7" s="22"/>
    </row>
    <row r="8" spans="2:10" s="21" customFormat="1" x14ac:dyDescent="0.2">
      <c r="B8" s="22"/>
      <c r="F8" s="22"/>
      <c r="G8" s="22"/>
      <c r="H8" s="22"/>
    </row>
    <row r="9" spans="2:10" s="21" customFormat="1" x14ac:dyDescent="0.2">
      <c r="B9" s="22"/>
      <c r="F9" s="22"/>
      <c r="G9" s="22"/>
      <c r="H9" s="22"/>
    </row>
    <row r="10" spans="2:10" s="21" customFormat="1" x14ac:dyDescent="0.2">
      <c r="B10" s="22"/>
      <c r="F10" s="22"/>
      <c r="G10" s="22"/>
      <c r="H10" s="22"/>
    </row>
    <row r="11" spans="2:10" s="21" customFormat="1" x14ac:dyDescent="0.2">
      <c r="B11" s="22"/>
      <c r="F11" s="22"/>
      <c r="G11" s="22"/>
      <c r="H11" s="22"/>
    </row>
    <row r="12" spans="2:10" s="21" customFormat="1" x14ac:dyDescent="0.2">
      <c r="B12" s="22"/>
      <c r="F12" s="22"/>
      <c r="G12" s="22"/>
      <c r="H12" s="22"/>
    </row>
    <row r="13" spans="2:10" s="21" customFormat="1" x14ac:dyDescent="0.2">
      <c r="B13" s="22"/>
      <c r="F13" s="22"/>
      <c r="G13" s="22"/>
      <c r="H13" s="22"/>
    </row>
    <row r="14" spans="2:10" s="21" customFormat="1" x14ac:dyDescent="0.2">
      <c r="B14" s="22"/>
      <c r="F14" s="22"/>
      <c r="G14" s="22"/>
      <c r="H14" s="22"/>
    </row>
    <row r="15" spans="2:10" s="21" customFormat="1" x14ac:dyDescent="0.2">
      <c r="B15" s="22"/>
      <c r="F15" s="22"/>
      <c r="G15" s="22"/>
      <c r="H15" s="22"/>
    </row>
    <row r="16" spans="2:10" s="21" customFormat="1" x14ac:dyDescent="0.2">
      <c r="B16" s="22"/>
      <c r="F16" s="22"/>
      <c r="G16" s="22"/>
      <c r="H16" s="22"/>
    </row>
    <row r="17" spans="1:11" s="21" customFormat="1" x14ac:dyDescent="0.2">
      <c r="B17" s="22"/>
      <c r="F17" s="22"/>
      <c r="G17" s="22"/>
      <c r="H17" s="22"/>
    </row>
    <row r="18" spans="1:11" ht="14.25" customHeight="1" x14ac:dyDescent="0.2">
      <c r="A18" s="410" t="s">
        <v>0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2"/>
    </row>
    <row r="19" spans="1:11" ht="29.25" customHeight="1" x14ac:dyDescent="0.2">
      <c r="A19" s="413" t="s">
        <v>1</v>
      </c>
      <c r="B19" s="414"/>
      <c r="C19" s="33" t="s">
        <v>2</v>
      </c>
      <c r="D19" s="33" t="s">
        <v>3</v>
      </c>
      <c r="E19" s="415" t="s">
        <v>4</v>
      </c>
      <c r="F19" s="416"/>
      <c r="G19" s="39" t="s">
        <v>5</v>
      </c>
      <c r="H19" s="39" t="s">
        <v>6</v>
      </c>
      <c r="I19" s="33" t="s">
        <v>7</v>
      </c>
      <c r="J19" s="33" t="s">
        <v>8</v>
      </c>
      <c r="K19" s="33" t="s">
        <v>9</v>
      </c>
    </row>
    <row r="20" spans="1:11" ht="15.75" customHeight="1" x14ac:dyDescent="0.2">
      <c r="A20" s="361" t="s">
        <v>101</v>
      </c>
      <c r="B20" s="362"/>
      <c r="C20" s="57" t="s">
        <v>99</v>
      </c>
      <c r="D20" s="152" t="s">
        <v>11</v>
      </c>
      <c r="E20" s="456">
        <v>9781629998916</v>
      </c>
      <c r="F20" s="456"/>
      <c r="G20" s="154"/>
      <c r="H20" s="29">
        <v>24.99</v>
      </c>
      <c r="I20" s="29">
        <v>19.97</v>
      </c>
      <c r="J20" s="55"/>
      <c r="K20" s="55"/>
    </row>
    <row r="21" spans="1:11" ht="24" x14ac:dyDescent="0.2">
      <c r="A21" s="372" t="s">
        <v>465</v>
      </c>
      <c r="B21" s="373"/>
      <c r="C21" s="58" t="s">
        <v>466</v>
      </c>
      <c r="D21" s="153" t="s">
        <v>98</v>
      </c>
      <c r="E21" s="455">
        <v>728595000730</v>
      </c>
      <c r="F21" s="455"/>
      <c r="G21" s="155"/>
      <c r="H21" s="30">
        <v>15.99</v>
      </c>
      <c r="I21" s="18"/>
      <c r="J21" s="18"/>
      <c r="K21" s="18"/>
    </row>
    <row r="22" spans="1:11" ht="24" x14ac:dyDescent="0.2">
      <c r="A22" s="361" t="s">
        <v>467</v>
      </c>
      <c r="B22" s="362"/>
      <c r="C22" s="57" t="s">
        <v>466</v>
      </c>
      <c r="D22" s="152" t="s">
        <v>98</v>
      </c>
      <c r="E22" s="456">
        <v>728595000754</v>
      </c>
      <c r="F22" s="456"/>
      <c r="G22" s="154"/>
      <c r="H22" s="29">
        <v>10.99</v>
      </c>
      <c r="I22" s="17"/>
      <c r="J22" s="17"/>
      <c r="K22" s="17"/>
    </row>
    <row r="23" spans="1:11" ht="24" x14ac:dyDescent="0.2">
      <c r="A23" s="372" t="s">
        <v>468</v>
      </c>
      <c r="B23" s="373"/>
      <c r="C23" s="58" t="s">
        <v>466</v>
      </c>
      <c r="D23" s="153" t="s">
        <v>11</v>
      </c>
      <c r="E23" s="455">
        <v>9781629997407</v>
      </c>
      <c r="F23" s="455"/>
      <c r="G23" s="155"/>
      <c r="H23" s="30">
        <v>7.99</v>
      </c>
      <c r="I23" s="18"/>
      <c r="J23" s="18"/>
      <c r="K23" s="18"/>
    </row>
    <row r="24" spans="1:11" ht="24" x14ac:dyDescent="0.2">
      <c r="A24" s="361" t="s">
        <v>469</v>
      </c>
      <c r="B24" s="362"/>
      <c r="C24" s="57" t="s">
        <v>466</v>
      </c>
      <c r="D24" s="152" t="s">
        <v>11</v>
      </c>
      <c r="E24" s="456">
        <v>9781629997421</v>
      </c>
      <c r="F24" s="456"/>
      <c r="G24" s="154"/>
      <c r="H24" s="29">
        <v>7.99</v>
      </c>
      <c r="I24" s="17"/>
      <c r="J24" s="17"/>
      <c r="K24" s="17"/>
    </row>
    <row r="25" spans="1:11" ht="17.25" customHeight="1" x14ac:dyDescent="0.2">
      <c r="A25" s="372" t="s">
        <v>470</v>
      </c>
      <c r="B25" s="373"/>
      <c r="C25" s="58" t="s">
        <v>471</v>
      </c>
      <c r="D25" s="153" t="s">
        <v>11</v>
      </c>
      <c r="E25" s="455">
        <v>9781629998732</v>
      </c>
      <c r="F25" s="455"/>
      <c r="G25" s="155"/>
      <c r="H25" s="30">
        <v>24.99</v>
      </c>
      <c r="I25" s="18"/>
      <c r="J25" s="18"/>
      <c r="K25" s="18"/>
    </row>
  </sheetData>
  <mergeCells count="17">
    <mergeCell ref="F1:J1"/>
    <mergeCell ref="F2:J5"/>
    <mergeCell ref="A18:K18"/>
    <mergeCell ref="A19:B19"/>
    <mergeCell ref="E19:F19"/>
    <mergeCell ref="A21:B21"/>
    <mergeCell ref="E21:F21"/>
    <mergeCell ref="A22:B22"/>
    <mergeCell ref="E22:F22"/>
    <mergeCell ref="A20:B20"/>
    <mergeCell ref="E20:F20"/>
    <mergeCell ref="A25:B25"/>
    <mergeCell ref="E25:F25"/>
    <mergeCell ref="A23:B23"/>
    <mergeCell ref="E23:F23"/>
    <mergeCell ref="A24:B24"/>
    <mergeCell ref="E24:F24"/>
  </mergeCells>
  <pageMargins left="0.7" right="0.7" top="0.75" bottom="0.75" header="0.3" footer="0.3"/>
  <pageSetup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BC16-9F0F-4D16-8679-13EF33E53060}">
  <sheetPr>
    <pageSetUpPr fitToPage="1"/>
  </sheetPr>
  <dimension ref="A1:L51"/>
  <sheetViews>
    <sheetView zoomScaleNormal="100" workbookViewId="0">
      <selection activeCell="Q21" sqref="Q21"/>
    </sheetView>
  </sheetViews>
  <sheetFormatPr defaultColWidth="8.83203125"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8.83203125" style="16"/>
  </cols>
  <sheetData>
    <row r="1" spans="4:11" s="21" customFormat="1" ht="61.5" customHeight="1" thickBot="1" x14ac:dyDescent="0.35">
      <c r="D1" s="5"/>
      <c r="E1" s="5"/>
      <c r="F1" s="387" t="s">
        <v>492</v>
      </c>
      <c r="G1" s="388"/>
      <c r="H1" s="388"/>
      <c r="I1" s="388"/>
      <c r="J1" s="388"/>
      <c r="K1" s="389"/>
    </row>
    <row r="2" spans="4:11" s="21" customFormat="1" ht="15" customHeight="1" x14ac:dyDescent="0.2">
      <c r="D2" s="11"/>
      <c r="E2" s="11"/>
      <c r="F2" s="406" t="s">
        <v>102</v>
      </c>
      <c r="G2" s="407"/>
      <c r="H2" s="407"/>
      <c r="I2" s="407"/>
      <c r="J2" s="407"/>
      <c r="K2" s="408"/>
    </row>
    <row r="3" spans="4:11" s="21" customFormat="1" ht="14.45" customHeight="1" x14ac:dyDescent="0.2">
      <c r="D3" s="11"/>
      <c r="E3" s="11"/>
      <c r="F3" s="390"/>
      <c r="G3" s="391"/>
      <c r="H3" s="391"/>
      <c r="I3" s="391"/>
      <c r="J3" s="391"/>
      <c r="K3" s="392"/>
    </row>
    <row r="4" spans="4:11" s="21" customFormat="1" ht="27" customHeight="1" thickBot="1" x14ac:dyDescent="0.25">
      <c r="D4" s="11"/>
      <c r="E4" s="11"/>
      <c r="F4" s="393"/>
      <c r="G4" s="394"/>
      <c r="H4" s="394"/>
      <c r="I4" s="394"/>
      <c r="J4" s="394"/>
      <c r="K4" s="395"/>
    </row>
    <row r="5" spans="4:11" s="21" customFormat="1" x14ac:dyDescent="0.2">
      <c r="D5" s="22"/>
      <c r="F5" s="31"/>
      <c r="G5" s="31"/>
    </row>
    <row r="6" spans="4:11" s="21" customFormat="1" x14ac:dyDescent="0.2">
      <c r="D6" s="22"/>
      <c r="G6" s="22"/>
    </row>
    <row r="7" spans="4:11" s="21" customFormat="1" x14ac:dyDescent="0.2">
      <c r="D7" s="22"/>
      <c r="G7" s="22"/>
    </row>
    <row r="8" spans="4:11" s="21" customFormat="1" x14ac:dyDescent="0.2">
      <c r="D8" s="22"/>
      <c r="G8" s="22"/>
    </row>
    <row r="9" spans="4:11" s="21" customFormat="1" x14ac:dyDescent="0.2">
      <c r="D9" s="22"/>
      <c r="G9" s="22"/>
    </row>
    <row r="10" spans="4:11" s="21" customFormat="1" x14ac:dyDescent="0.2">
      <c r="D10" s="22"/>
      <c r="G10" s="22"/>
    </row>
    <row r="11" spans="4:11" s="21" customFormat="1" x14ac:dyDescent="0.2">
      <c r="D11" s="22"/>
      <c r="G11" s="22"/>
    </row>
    <row r="12" spans="4:11" s="21" customFormat="1" x14ac:dyDescent="0.2">
      <c r="D12" s="22"/>
      <c r="G12" s="22"/>
    </row>
    <row r="13" spans="4:11" s="21" customFormat="1" x14ac:dyDescent="0.2">
      <c r="D13" s="22"/>
      <c r="G13" s="22"/>
    </row>
    <row r="14" spans="4:11" s="21" customFormat="1" x14ac:dyDescent="0.2">
      <c r="D14" s="22"/>
      <c r="G14" s="22"/>
    </row>
    <row r="15" spans="4:11" s="21" customFormat="1" x14ac:dyDescent="0.2">
      <c r="D15" s="22"/>
      <c r="G15" s="22"/>
    </row>
    <row r="16" spans="4:11" s="21" customFormat="1" x14ac:dyDescent="0.2">
      <c r="D16" s="22"/>
      <c r="G16" s="22"/>
    </row>
    <row r="17" spans="1:12" s="21" customFormat="1" x14ac:dyDescent="0.2">
      <c r="D17" s="22"/>
      <c r="G17" s="22"/>
    </row>
    <row r="18" spans="1:12" ht="14.25" customHeight="1" x14ac:dyDescent="0.2">
      <c r="A18" s="410" t="s">
        <v>0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2"/>
    </row>
    <row r="19" spans="1:12" ht="29.25" customHeight="1" x14ac:dyDescent="0.2">
      <c r="A19" s="413" t="s">
        <v>1</v>
      </c>
      <c r="B19" s="414"/>
      <c r="C19" s="33" t="s">
        <v>2</v>
      </c>
      <c r="D19" s="33" t="s">
        <v>3</v>
      </c>
      <c r="E19" s="413" t="s">
        <v>4</v>
      </c>
      <c r="F19" s="414"/>
      <c r="G19" s="413" t="s">
        <v>5</v>
      </c>
      <c r="H19" s="414"/>
      <c r="I19" s="33" t="s">
        <v>6</v>
      </c>
      <c r="J19" s="33" t="s">
        <v>7</v>
      </c>
      <c r="K19" s="33" t="s">
        <v>8</v>
      </c>
      <c r="L19" s="33" t="s">
        <v>9</v>
      </c>
    </row>
    <row r="20" spans="1:12" ht="28.5" customHeight="1" x14ac:dyDescent="0.2">
      <c r="A20" s="361" t="s">
        <v>472</v>
      </c>
      <c r="B20" s="362"/>
      <c r="C20" s="17"/>
      <c r="D20" s="19"/>
      <c r="E20" s="363">
        <v>6006937147577</v>
      </c>
      <c r="F20" s="364"/>
      <c r="G20" s="365"/>
      <c r="H20" s="366"/>
      <c r="I20" s="15">
        <v>19.989999999999998</v>
      </c>
      <c r="J20" s="19"/>
      <c r="K20" s="19"/>
      <c r="L20" s="19"/>
    </row>
    <row r="21" spans="1:12" ht="28.5" customHeight="1" x14ac:dyDescent="0.2">
      <c r="A21" s="372" t="s">
        <v>473</v>
      </c>
      <c r="B21" s="373"/>
      <c r="C21" s="18"/>
      <c r="D21" s="20"/>
      <c r="E21" s="374">
        <v>1220000133969</v>
      </c>
      <c r="F21" s="375"/>
      <c r="G21" s="376"/>
      <c r="H21" s="377"/>
      <c r="I21" s="12">
        <v>19.989999999999998</v>
      </c>
      <c r="J21" s="20"/>
      <c r="K21" s="20"/>
      <c r="L21" s="20"/>
    </row>
    <row r="22" spans="1:12" ht="28.5" customHeight="1" x14ac:dyDescent="0.2">
      <c r="A22" s="361" t="s">
        <v>474</v>
      </c>
      <c r="B22" s="362"/>
      <c r="C22" s="17"/>
      <c r="D22" s="19"/>
      <c r="E22" s="363">
        <v>6006937147560</v>
      </c>
      <c r="F22" s="364"/>
      <c r="G22" s="365"/>
      <c r="H22" s="366"/>
      <c r="I22" s="15">
        <v>19.989999999999998</v>
      </c>
      <c r="J22" s="19"/>
      <c r="K22" s="19"/>
      <c r="L22" s="19"/>
    </row>
    <row r="23" spans="1:12" ht="28.5" customHeight="1" x14ac:dyDescent="0.2">
      <c r="A23" s="372" t="s">
        <v>475</v>
      </c>
      <c r="B23" s="373"/>
      <c r="C23" s="58" t="s">
        <v>476</v>
      </c>
      <c r="D23" s="60" t="s">
        <v>10</v>
      </c>
      <c r="E23" s="374">
        <v>9781432111694</v>
      </c>
      <c r="F23" s="375"/>
      <c r="G23" s="376"/>
      <c r="H23" s="377"/>
      <c r="I23" s="12">
        <v>12.99</v>
      </c>
      <c r="J23" s="20"/>
      <c r="K23" s="20"/>
      <c r="L23" s="20"/>
    </row>
    <row r="24" spans="1:12" ht="28.5" customHeight="1" x14ac:dyDescent="0.2">
      <c r="A24" s="361" t="s">
        <v>477</v>
      </c>
      <c r="B24" s="362"/>
      <c r="C24" s="17"/>
      <c r="D24" s="19"/>
      <c r="E24" s="363">
        <v>9781432114879</v>
      </c>
      <c r="F24" s="364"/>
      <c r="G24" s="365"/>
      <c r="H24" s="366"/>
      <c r="I24" s="15">
        <v>44.99</v>
      </c>
      <c r="J24" s="19"/>
      <c r="K24" s="19"/>
      <c r="L24" s="19"/>
    </row>
    <row r="25" spans="1:12" ht="28.5" customHeight="1" x14ac:dyDescent="0.2">
      <c r="A25" s="372" t="s">
        <v>478</v>
      </c>
      <c r="B25" s="373"/>
      <c r="C25" s="18"/>
      <c r="D25" s="60" t="s">
        <v>10</v>
      </c>
      <c r="E25" s="374">
        <v>9781432127121</v>
      </c>
      <c r="F25" s="375"/>
      <c r="G25" s="376"/>
      <c r="H25" s="377"/>
      <c r="I25" s="12">
        <v>9.99</v>
      </c>
      <c r="J25" s="20"/>
      <c r="K25" s="20"/>
      <c r="L25" s="20"/>
    </row>
    <row r="26" spans="1:12" ht="28.5" customHeight="1" x14ac:dyDescent="0.2">
      <c r="A26" s="361" t="s">
        <v>479</v>
      </c>
      <c r="B26" s="362"/>
      <c r="C26" s="17"/>
      <c r="D26" s="19"/>
      <c r="E26" s="363">
        <v>6006937143487</v>
      </c>
      <c r="F26" s="364"/>
      <c r="G26" s="365"/>
      <c r="H26" s="366"/>
      <c r="I26" s="15">
        <v>9.99</v>
      </c>
      <c r="J26" s="19"/>
      <c r="K26" s="19"/>
      <c r="L26" s="19"/>
    </row>
    <row r="27" spans="1:12" ht="28.5" customHeight="1" x14ac:dyDescent="0.2">
      <c r="A27" s="372" t="s">
        <v>480</v>
      </c>
      <c r="B27" s="373"/>
      <c r="C27" s="18"/>
      <c r="D27" s="20"/>
      <c r="E27" s="374">
        <v>1220000130135</v>
      </c>
      <c r="F27" s="375"/>
      <c r="G27" s="376"/>
      <c r="H27" s="377"/>
      <c r="I27" s="12">
        <v>24.99</v>
      </c>
      <c r="J27" s="20"/>
      <c r="K27" s="20"/>
      <c r="L27" s="20"/>
    </row>
    <row r="28" spans="1:12" ht="28.5" customHeight="1" x14ac:dyDescent="0.2">
      <c r="A28" s="361" t="s">
        <v>481</v>
      </c>
      <c r="B28" s="362"/>
      <c r="C28" s="17"/>
      <c r="D28" s="59" t="s">
        <v>91</v>
      </c>
      <c r="E28" s="363">
        <v>9781642720129</v>
      </c>
      <c r="F28" s="364"/>
      <c r="G28" s="365"/>
      <c r="H28" s="366"/>
      <c r="I28" s="15">
        <v>19.989999999999998</v>
      </c>
      <c r="J28" s="19"/>
      <c r="K28" s="19"/>
      <c r="L28" s="19"/>
    </row>
    <row r="29" spans="1:12" ht="28.5" customHeight="1" x14ac:dyDescent="0.2">
      <c r="A29" s="372" t="s">
        <v>482</v>
      </c>
      <c r="B29" s="373"/>
      <c r="C29" s="18"/>
      <c r="D29" s="60" t="s">
        <v>91</v>
      </c>
      <c r="E29" s="374">
        <v>9781642724721</v>
      </c>
      <c r="F29" s="375"/>
      <c r="G29" s="376"/>
      <c r="H29" s="377"/>
      <c r="I29" s="12">
        <v>34.99</v>
      </c>
      <c r="J29" s="20"/>
      <c r="K29" s="20"/>
      <c r="L29" s="20"/>
    </row>
    <row r="30" spans="1:12" ht="28.5" customHeight="1" x14ac:dyDescent="0.2">
      <c r="A30" s="361" t="s">
        <v>483</v>
      </c>
      <c r="B30" s="362"/>
      <c r="C30" s="17"/>
      <c r="D30" s="19"/>
      <c r="E30" s="363">
        <v>6006937138537</v>
      </c>
      <c r="F30" s="364"/>
      <c r="G30" s="365"/>
      <c r="H30" s="366"/>
      <c r="I30" s="15">
        <v>12.99</v>
      </c>
      <c r="J30" s="19"/>
      <c r="K30" s="19"/>
      <c r="L30" s="19"/>
    </row>
    <row r="31" spans="1:12" ht="28.5" customHeight="1" x14ac:dyDescent="0.2">
      <c r="A31" s="372" t="s">
        <v>484</v>
      </c>
      <c r="B31" s="373"/>
      <c r="C31" s="18"/>
      <c r="D31" s="20"/>
      <c r="E31" s="374">
        <v>1220000131965</v>
      </c>
      <c r="F31" s="375"/>
      <c r="G31" s="376"/>
      <c r="H31" s="377"/>
      <c r="I31" s="12">
        <v>24.99</v>
      </c>
      <c r="J31" s="20"/>
      <c r="K31" s="20"/>
      <c r="L31" s="20"/>
    </row>
    <row r="32" spans="1:12" ht="28.5" customHeight="1" x14ac:dyDescent="0.2">
      <c r="A32" s="361" t="s">
        <v>485</v>
      </c>
      <c r="B32" s="362"/>
      <c r="C32" s="17"/>
      <c r="D32" s="59" t="s">
        <v>91</v>
      </c>
      <c r="E32" s="363">
        <v>9781432133160</v>
      </c>
      <c r="F32" s="364"/>
      <c r="G32" s="365"/>
      <c r="H32" s="366"/>
      <c r="I32" s="15">
        <v>34.99</v>
      </c>
      <c r="J32" s="19"/>
      <c r="K32" s="19"/>
      <c r="L32" s="19"/>
    </row>
    <row r="33" spans="1:12" ht="28.5" customHeight="1" x14ac:dyDescent="0.2">
      <c r="A33" s="372" t="s">
        <v>486</v>
      </c>
      <c r="B33" s="373"/>
      <c r="C33" s="18"/>
      <c r="D33" s="60" t="s">
        <v>91</v>
      </c>
      <c r="E33" s="374">
        <v>9781432133146</v>
      </c>
      <c r="F33" s="375"/>
      <c r="G33" s="376"/>
      <c r="H33" s="377"/>
      <c r="I33" s="12">
        <v>34.99</v>
      </c>
      <c r="J33" s="20"/>
      <c r="K33" s="20"/>
      <c r="L33" s="20"/>
    </row>
    <row r="34" spans="1:12" ht="28.5" customHeight="1" x14ac:dyDescent="0.2">
      <c r="A34" s="361" t="s">
        <v>487</v>
      </c>
      <c r="B34" s="362"/>
      <c r="C34" s="17"/>
      <c r="D34" s="59" t="s">
        <v>10</v>
      </c>
      <c r="E34" s="363">
        <v>9781432133283</v>
      </c>
      <c r="F34" s="364"/>
      <c r="G34" s="365"/>
      <c r="H34" s="366"/>
      <c r="I34" s="15">
        <v>9.99</v>
      </c>
      <c r="J34" s="19"/>
      <c r="K34" s="19"/>
      <c r="L34" s="19"/>
    </row>
    <row r="35" spans="1:12" ht="28.5" customHeight="1" x14ac:dyDescent="0.2">
      <c r="A35" s="372" t="s">
        <v>488</v>
      </c>
      <c r="B35" s="373"/>
      <c r="C35" s="18"/>
      <c r="D35" s="60" t="s">
        <v>10</v>
      </c>
      <c r="E35" s="374">
        <v>9781432133290</v>
      </c>
      <c r="F35" s="375"/>
      <c r="G35" s="376"/>
      <c r="H35" s="377"/>
      <c r="I35" s="12">
        <v>9.99</v>
      </c>
      <c r="J35" s="20"/>
      <c r="K35" s="20"/>
      <c r="L35" s="20"/>
    </row>
    <row r="36" spans="1:12" ht="28.5" customHeight="1" x14ac:dyDescent="0.2">
      <c r="A36" s="361" t="s">
        <v>489</v>
      </c>
      <c r="B36" s="362"/>
      <c r="C36" s="17"/>
      <c r="D36" s="59" t="s">
        <v>10</v>
      </c>
      <c r="E36" s="363">
        <v>9781642724653</v>
      </c>
      <c r="F36" s="364"/>
      <c r="G36" s="365"/>
      <c r="H36" s="366"/>
      <c r="I36" s="15">
        <v>9.99</v>
      </c>
      <c r="J36" s="19"/>
      <c r="K36" s="19"/>
      <c r="L36" s="19"/>
    </row>
    <row r="37" spans="1:12" ht="28.5" customHeight="1" x14ac:dyDescent="0.2">
      <c r="A37" s="372" t="s">
        <v>490</v>
      </c>
      <c r="B37" s="373"/>
      <c r="C37" s="18"/>
      <c r="D37" s="60" t="s">
        <v>10</v>
      </c>
      <c r="E37" s="374">
        <v>9781642724660</v>
      </c>
      <c r="F37" s="375"/>
      <c r="G37" s="376"/>
      <c r="H37" s="377"/>
      <c r="I37" s="12">
        <v>9.99</v>
      </c>
      <c r="J37" s="20"/>
      <c r="K37" s="20"/>
      <c r="L37" s="20"/>
    </row>
    <row r="38" spans="1:12" ht="28.5" customHeight="1" x14ac:dyDescent="0.2">
      <c r="A38" s="361" t="s">
        <v>491</v>
      </c>
      <c r="B38" s="362"/>
      <c r="C38" s="17"/>
      <c r="D38" s="19"/>
      <c r="E38" s="363">
        <v>1220000134867</v>
      </c>
      <c r="F38" s="364"/>
      <c r="G38" s="365"/>
      <c r="H38" s="366"/>
      <c r="I38" s="15">
        <v>24.99</v>
      </c>
      <c r="J38" s="19"/>
      <c r="K38" s="19"/>
      <c r="L38" s="19"/>
    </row>
    <row r="39" spans="1:12" ht="28.5" customHeight="1" x14ac:dyDescent="0.2">
      <c r="A39" s="372" t="s">
        <v>493</v>
      </c>
      <c r="B39" s="373"/>
      <c r="C39" s="18"/>
      <c r="D39" s="20"/>
      <c r="E39" s="374">
        <v>1220000134928</v>
      </c>
      <c r="F39" s="375"/>
      <c r="G39" s="376"/>
      <c r="H39" s="377"/>
      <c r="I39" s="12">
        <v>24.99</v>
      </c>
      <c r="J39" s="20"/>
      <c r="K39" s="20"/>
      <c r="L39" s="20"/>
    </row>
    <row r="40" spans="1:12" ht="28.5" customHeight="1" x14ac:dyDescent="0.2">
      <c r="A40" s="361" t="s">
        <v>494</v>
      </c>
      <c r="B40" s="362"/>
      <c r="C40" s="17"/>
      <c r="D40" s="19"/>
      <c r="E40" s="363">
        <v>1220000135659</v>
      </c>
      <c r="F40" s="364"/>
      <c r="G40" s="365"/>
      <c r="H40" s="366"/>
      <c r="I40" s="15">
        <v>7.99</v>
      </c>
      <c r="J40" s="19"/>
      <c r="K40" s="19"/>
      <c r="L40" s="19"/>
    </row>
    <row r="41" spans="1:12" ht="28.5" customHeight="1" x14ac:dyDescent="0.2">
      <c r="A41" s="372" t="s">
        <v>495</v>
      </c>
      <c r="B41" s="373"/>
      <c r="C41" s="18"/>
      <c r="D41" s="20"/>
      <c r="E41" s="374">
        <v>1220000134959</v>
      </c>
      <c r="F41" s="375"/>
      <c r="G41" s="376"/>
      <c r="H41" s="377"/>
      <c r="I41" s="12">
        <v>9.99</v>
      </c>
      <c r="J41" s="20"/>
      <c r="K41" s="20"/>
      <c r="L41" s="20"/>
    </row>
    <row r="42" spans="1:12" ht="28.5" customHeight="1" x14ac:dyDescent="0.2">
      <c r="A42" s="361" t="s">
        <v>496</v>
      </c>
      <c r="B42" s="362"/>
      <c r="C42" s="17"/>
      <c r="D42" s="19"/>
      <c r="E42" s="363">
        <v>1220000135437</v>
      </c>
      <c r="F42" s="364"/>
      <c r="G42" s="365"/>
      <c r="H42" s="366"/>
      <c r="I42" s="15">
        <v>19.989999999999998</v>
      </c>
      <c r="J42" s="19"/>
      <c r="K42" s="19"/>
      <c r="L42" s="19"/>
    </row>
    <row r="43" spans="1:12" ht="28.5" customHeight="1" x14ac:dyDescent="0.2">
      <c r="A43" s="372" t="s">
        <v>497</v>
      </c>
      <c r="B43" s="373"/>
      <c r="C43" s="18"/>
      <c r="D43" s="20"/>
      <c r="E43" s="374">
        <v>843310101575</v>
      </c>
      <c r="F43" s="375"/>
      <c r="G43" s="376"/>
      <c r="H43" s="377"/>
      <c r="I43" s="12">
        <v>19.989999999999998</v>
      </c>
      <c r="J43" s="20"/>
      <c r="K43" s="20"/>
      <c r="L43" s="20"/>
    </row>
    <row r="44" spans="1:12" ht="28.5" customHeight="1" x14ac:dyDescent="0.2">
      <c r="A44" s="361" t="s">
        <v>498</v>
      </c>
      <c r="B44" s="362"/>
      <c r="C44" s="17"/>
      <c r="D44" s="19"/>
      <c r="E44" s="363">
        <v>9781642725360</v>
      </c>
      <c r="F44" s="364"/>
      <c r="G44" s="365"/>
      <c r="H44" s="366"/>
      <c r="I44" s="15">
        <v>14.99</v>
      </c>
      <c r="J44" s="19"/>
      <c r="K44" s="19"/>
      <c r="L44" s="19"/>
    </row>
    <row r="45" spans="1:12" ht="28.5" customHeight="1" x14ac:dyDescent="0.2">
      <c r="A45" s="372" t="s">
        <v>499</v>
      </c>
      <c r="B45" s="373"/>
      <c r="C45" s="18"/>
      <c r="D45" s="20"/>
      <c r="E45" s="374">
        <v>1220000135864</v>
      </c>
      <c r="F45" s="375"/>
      <c r="G45" s="376"/>
      <c r="H45" s="377"/>
      <c r="I45" s="12">
        <v>19.989999999999998</v>
      </c>
      <c r="J45" s="20"/>
      <c r="K45" s="20"/>
      <c r="L45" s="20"/>
    </row>
    <row r="46" spans="1:12" ht="28.5" customHeight="1" x14ac:dyDescent="0.2">
      <c r="A46" s="361" t="s">
        <v>500</v>
      </c>
      <c r="B46" s="362"/>
      <c r="C46" s="17"/>
      <c r="D46" s="19"/>
      <c r="E46" s="363">
        <v>1220000134522</v>
      </c>
      <c r="F46" s="364"/>
      <c r="G46" s="365"/>
      <c r="H46" s="366"/>
      <c r="I46" s="15">
        <v>16.989999999999998</v>
      </c>
      <c r="J46" s="19"/>
      <c r="K46" s="19"/>
      <c r="L46" s="19"/>
    </row>
    <row r="47" spans="1:12" ht="28.5" customHeight="1" x14ac:dyDescent="0.2">
      <c r="A47" s="372" t="s">
        <v>501</v>
      </c>
      <c r="B47" s="373"/>
      <c r="C47" s="18"/>
      <c r="D47" s="60" t="s">
        <v>91</v>
      </c>
      <c r="E47" s="374">
        <v>9781642725339</v>
      </c>
      <c r="F47" s="375"/>
      <c r="G47" s="376"/>
      <c r="H47" s="377"/>
      <c r="I47" s="12">
        <v>19.989999999999998</v>
      </c>
      <c r="J47" s="20"/>
      <c r="K47" s="20"/>
      <c r="L47" s="20"/>
    </row>
    <row r="48" spans="1:12" ht="28.5" customHeight="1" x14ac:dyDescent="0.2">
      <c r="A48" s="361" t="s">
        <v>502</v>
      </c>
      <c r="B48" s="362"/>
      <c r="C48" s="17"/>
      <c r="D48" s="19"/>
      <c r="E48" s="363">
        <v>9781642725353</v>
      </c>
      <c r="F48" s="364"/>
      <c r="G48" s="365"/>
      <c r="H48" s="366"/>
      <c r="I48" s="15">
        <v>14.99</v>
      </c>
      <c r="J48" s="19"/>
      <c r="K48" s="19"/>
      <c r="L48" s="19"/>
    </row>
    <row r="49" spans="1:12" ht="28.5" customHeight="1" x14ac:dyDescent="0.2">
      <c r="A49" s="372" t="s">
        <v>503</v>
      </c>
      <c r="B49" s="373"/>
      <c r="C49" s="18"/>
      <c r="D49" s="20"/>
      <c r="E49" s="374">
        <v>1220000135116</v>
      </c>
      <c r="F49" s="375"/>
      <c r="G49" s="376"/>
      <c r="H49" s="377"/>
      <c r="I49" s="12">
        <v>24.99</v>
      </c>
      <c r="J49" s="20"/>
      <c r="K49" s="20"/>
      <c r="L49" s="20"/>
    </row>
    <row r="50" spans="1:12" ht="28.5" customHeight="1" x14ac:dyDescent="0.2">
      <c r="A50" s="361" t="s">
        <v>504</v>
      </c>
      <c r="B50" s="362"/>
      <c r="C50" s="17"/>
      <c r="D50" s="19"/>
      <c r="E50" s="363">
        <v>1220000135130</v>
      </c>
      <c r="F50" s="364"/>
      <c r="G50" s="365"/>
      <c r="H50" s="366"/>
      <c r="I50" s="15">
        <v>24.99</v>
      </c>
      <c r="J50" s="19"/>
      <c r="K50" s="19"/>
      <c r="L50" s="19"/>
    </row>
    <row r="51" spans="1:12" ht="28.5" customHeight="1" x14ac:dyDescent="0.2">
      <c r="A51" s="372" t="s">
        <v>505</v>
      </c>
      <c r="B51" s="373"/>
      <c r="C51" s="18"/>
      <c r="D51" s="20"/>
      <c r="E51" s="374">
        <v>1220000135154</v>
      </c>
      <c r="F51" s="375"/>
      <c r="G51" s="376"/>
      <c r="H51" s="377"/>
      <c r="I51" s="12">
        <v>24.99</v>
      </c>
      <c r="J51" s="20"/>
      <c r="K51" s="20"/>
      <c r="L51" s="20"/>
    </row>
  </sheetData>
  <mergeCells count="102">
    <mergeCell ref="A51:B51"/>
    <mergeCell ref="E51:F51"/>
    <mergeCell ref="G51:H51"/>
    <mergeCell ref="F1:K1"/>
    <mergeCell ref="F2:K4"/>
    <mergeCell ref="A49:B49"/>
    <mergeCell ref="E49:F49"/>
    <mergeCell ref="G49:H49"/>
    <mergeCell ref="A50:B50"/>
    <mergeCell ref="E50:F50"/>
    <mergeCell ref="G50:H50"/>
    <mergeCell ref="A47:B47"/>
    <mergeCell ref="E47:F47"/>
    <mergeCell ref="G47:H47"/>
    <mergeCell ref="A48:B48"/>
    <mergeCell ref="E48:F48"/>
    <mergeCell ref="G48:H48"/>
    <mergeCell ref="A45:B45"/>
    <mergeCell ref="E45:F45"/>
    <mergeCell ref="G45:H45"/>
    <mergeCell ref="A46:B46"/>
    <mergeCell ref="E46:F46"/>
    <mergeCell ref="G46:H46"/>
    <mergeCell ref="A43:B43"/>
    <mergeCell ref="E43:F43"/>
    <mergeCell ref="G43:H43"/>
    <mergeCell ref="A44:B44"/>
    <mergeCell ref="E44:F44"/>
    <mergeCell ref="G44:H44"/>
    <mergeCell ref="A41:B41"/>
    <mergeCell ref="E41:F41"/>
    <mergeCell ref="G41:H41"/>
    <mergeCell ref="A42:B42"/>
    <mergeCell ref="E42:F42"/>
    <mergeCell ref="G42:H42"/>
    <mergeCell ref="A39:B39"/>
    <mergeCell ref="E39:F39"/>
    <mergeCell ref="G39:H39"/>
    <mergeCell ref="A40:B40"/>
    <mergeCell ref="E40:F40"/>
    <mergeCell ref="G40:H40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A28:B28"/>
    <mergeCell ref="E28:F28"/>
    <mergeCell ref="G28:H28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4:B24"/>
    <mergeCell ref="E24:F24"/>
    <mergeCell ref="G24:H24"/>
    <mergeCell ref="A25:B25"/>
    <mergeCell ref="E25:F25"/>
    <mergeCell ref="G25:H25"/>
    <mergeCell ref="A22:B22"/>
    <mergeCell ref="E22:F22"/>
    <mergeCell ref="G22:H22"/>
    <mergeCell ref="A23:B23"/>
    <mergeCell ref="E23:F23"/>
    <mergeCell ref="G23:H23"/>
    <mergeCell ref="A20:B20"/>
    <mergeCell ref="E20:F20"/>
    <mergeCell ref="G20:H20"/>
    <mergeCell ref="A21:B21"/>
    <mergeCell ref="E21:F21"/>
    <mergeCell ref="G21:H21"/>
    <mergeCell ref="A18:L18"/>
    <mergeCell ref="A19:B19"/>
    <mergeCell ref="E19:F19"/>
    <mergeCell ref="G19:H19"/>
    <mergeCell ref="A36:B36"/>
    <mergeCell ref="E36:F36"/>
    <mergeCell ref="G36:H36"/>
    <mergeCell ref="A37:B37"/>
    <mergeCell ref="E37:F37"/>
    <mergeCell ref="G37:H37"/>
    <mergeCell ref="A38:B38"/>
    <mergeCell ref="E38:F38"/>
    <mergeCell ref="G38:H38"/>
  </mergeCells>
  <pageMargins left="0.7" right="0.7" top="0.75" bottom="0.75" header="0.3" footer="0.3"/>
  <pageSetup scale="8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33"/>
  <sheetViews>
    <sheetView workbookViewId="0">
      <selection activeCell="Q13" sqref="Q13"/>
    </sheetView>
  </sheetViews>
  <sheetFormatPr defaultRowHeight="12.75" x14ac:dyDescent="0.2"/>
  <cols>
    <col min="1" max="1" width="12.83203125" customWidth="1"/>
    <col min="2" max="2" width="20.1640625" customWidth="1"/>
    <col min="3" max="3" width="16.6640625" customWidth="1"/>
    <col min="4" max="4" width="8" customWidth="1"/>
    <col min="5" max="5" width="4" customWidth="1"/>
    <col min="6" max="6" width="12" customWidth="1"/>
    <col min="7" max="7" width="2.1640625" customWidth="1"/>
    <col min="8" max="8" width="4.1640625" customWidth="1"/>
    <col min="9" max="9" width="10.83203125" customWidth="1"/>
    <col min="10" max="10" width="10.6640625" customWidth="1"/>
    <col min="11" max="11" width="8.1640625" customWidth="1"/>
    <col min="12" max="12" width="10.6640625" customWidth="1"/>
    <col min="13" max="13" width="0.6640625" customWidth="1"/>
  </cols>
  <sheetData>
    <row r="1" spans="2:11" s="8" customFormat="1" ht="66" customHeight="1" thickBot="1" x14ac:dyDescent="0.35">
      <c r="B1" s="9"/>
      <c r="C1" s="10"/>
      <c r="D1" s="5"/>
      <c r="E1" s="5"/>
      <c r="F1" s="387" t="s">
        <v>519</v>
      </c>
      <c r="G1" s="388"/>
      <c r="H1" s="388"/>
      <c r="I1" s="388"/>
      <c r="J1" s="388"/>
      <c r="K1" s="389"/>
    </row>
    <row r="2" spans="2:11" s="8" customFormat="1" ht="13.15" customHeight="1" x14ac:dyDescent="0.2">
      <c r="B2" s="9"/>
      <c r="D2" s="9"/>
      <c r="E2" s="9"/>
      <c r="F2" s="400" t="s">
        <v>17</v>
      </c>
      <c r="G2" s="401"/>
      <c r="H2" s="401"/>
      <c r="I2" s="401"/>
      <c r="J2" s="401"/>
      <c r="K2" s="402"/>
    </row>
    <row r="3" spans="2:11" s="8" customFormat="1" x14ac:dyDescent="0.2">
      <c r="B3" s="9"/>
      <c r="D3" s="9"/>
      <c r="E3" s="9"/>
      <c r="F3" s="400"/>
      <c r="G3" s="401"/>
      <c r="H3" s="401"/>
      <c r="I3" s="401"/>
      <c r="J3" s="401"/>
      <c r="K3" s="402"/>
    </row>
    <row r="4" spans="2:11" s="8" customFormat="1" x14ac:dyDescent="0.2">
      <c r="B4" s="9"/>
      <c r="D4" s="9"/>
      <c r="E4" s="9"/>
      <c r="F4" s="400"/>
      <c r="G4" s="401"/>
      <c r="H4" s="401"/>
      <c r="I4" s="401"/>
      <c r="J4" s="401"/>
      <c r="K4" s="402"/>
    </row>
    <row r="5" spans="2:11" s="8" customFormat="1" ht="13.5" thickBot="1" x14ac:dyDescent="0.25">
      <c r="B5" s="9"/>
      <c r="D5" s="9"/>
      <c r="E5" s="9"/>
      <c r="F5" s="403"/>
      <c r="G5" s="404"/>
      <c r="H5" s="404"/>
      <c r="I5" s="404"/>
      <c r="J5" s="404"/>
      <c r="K5" s="405"/>
    </row>
    <row r="6" spans="2:11" s="8" customFormat="1" x14ac:dyDescent="0.2">
      <c r="B6" s="9"/>
      <c r="F6" s="9"/>
      <c r="G6" s="9"/>
      <c r="H6" s="9"/>
    </row>
    <row r="7" spans="2:11" s="8" customFormat="1" x14ac:dyDescent="0.2">
      <c r="B7" s="9"/>
      <c r="F7" s="9"/>
      <c r="G7" s="9"/>
      <c r="H7" s="9"/>
    </row>
    <row r="8" spans="2:11" s="8" customFormat="1" x14ac:dyDescent="0.2">
      <c r="B8" s="9"/>
      <c r="F8" s="9"/>
      <c r="G8" s="9"/>
      <c r="H8" s="9"/>
    </row>
    <row r="9" spans="2:11" s="8" customFormat="1" x14ac:dyDescent="0.2">
      <c r="B9" s="9"/>
      <c r="F9" s="9"/>
      <c r="G9" s="9"/>
      <c r="H9" s="9"/>
    </row>
    <row r="10" spans="2:11" s="8" customFormat="1" x14ac:dyDescent="0.2">
      <c r="B10" s="9"/>
      <c r="F10" s="9"/>
      <c r="G10" s="9"/>
      <c r="H10" s="9"/>
    </row>
    <row r="11" spans="2:11" s="8" customFormat="1" x14ac:dyDescent="0.2">
      <c r="B11" s="9"/>
      <c r="F11" s="9"/>
      <c r="G11" s="9"/>
      <c r="H11" s="9"/>
    </row>
    <row r="12" spans="2:11" s="8" customFormat="1" x14ac:dyDescent="0.2">
      <c r="B12" s="9"/>
      <c r="F12" s="9"/>
      <c r="G12" s="9"/>
      <c r="H12" s="9"/>
    </row>
    <row r="13" spans="2:11" s="8" customFormat="1" x14ac:dyDescent="0.2">
      <c r="B13" s="9"/>
      <c r="F13" s="9"/>
      <c r="G13" s="9"/>
      <c r="H13" s="9"/>
    </row>
    <row r="14" spans="2:11" s="8" customFormat="1" x14ac:dyDescent="0.2">
      <c r="B14" s="9"/>
      <c r="F14" s="9"/>
      <c r="G14" s="9"/>
      <c r="H14" s="9"/>
    </row>
    <row r="15" spans="2:11" s="8" customFormat="1" x14ac:dyDescent="0.2">
      <c r="B15" s="9"/>
      <c r="F15" s="9"/>
      <c r="G15" s="9"/>
      <c r="H15" s="9"/>
    </row>
    <row r="16" spans="2:11" s="8" customFormat="1" x14ac:dyDescent="0.2">
      <c r="B16" s="9"/>
      <c r="F16" s="9"/>
      <c r="G16" s="9"/>
      <c r="H16" s="9"/>
    </row>
    <row r="17" spans="1:12" s="8" customFormat="1" x14ac:dyDescent="0.2">
      <c r="B17" s="9"/>
      <c r="F17" s="9"/>
      <c r="G17" s="9"/>
      <c r="H17" s="9"/>
    </row>
    <row r="18" spans="1:12" s="8" customFormat="1" x14ac:dyDescent="0.2">
      <c r="B18" s="9"/>
      <c r="F18" s="9"/>
      <c r="G18" s="9"/>
      <c r="H18" s="9"/>
    </row>
    <row r="19" spans="1:12" ht="14.25" customHeight="1" x14ac:dyDescent="0.2">
      <c r="A19" s="382" t="s">
        <v>0</v>
      </c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4"/>
    </row>
    <row r="20" spans="1:12" ht="29.25" customHeight="1" x14ac:dyDescent="0.2">
      <c r="A20" s="385" t="s">
        <v>1</v>
      </c>
      <c r="B20" s="386"/>
      <c r="C20" s="1" t="s">
        <v>2</v>
      </c>
      <c r="D20" s="156" t="s">
        <v>3</v>
      </c>
      <c r="E20" s="465" t="s">
        <v>4</v>
      </c>
      <c r="F20" s="466"/>
      <c r="G20" s="465" t="s">
        <v>5</v>
      </c>
      <c r="H20" s="466"/>
      <c r="I20" s="156" t="s">
        <v>6</v>
      </c>
      <c r="J20" s="156" t="s">
        <v>7</v>
      </c>
      <c r="K20" s="156" t="s">
        <v>8</v>
      </c>
      <c r="L20" s="156" t="s">
        <v>9</v>
      </c>
    </row>
    <row r="21" spans="1:12" s="16" customFormat="1" ht="22.15" customHeight="1" x14ac:dyDescent="0.2">
      <c r="A21" s="461" t="s">
        <v>506</v>
      </c>
      <c r="B21" s="462"/>
      <c r="C21" s="17"/>
      <c r="D21" s="19"/>
      <c r="E21" s="363">
        <v>886083776977</v>
      </c>
      <c r="F21" s="364"/>
      <c r="G21" s="365"/>
      <c r="H21" s="366"/>
      <c r="I21" s="15">
        <v>27.99</v>
      </c>
      <c r="J21" s="19"/>
      <c r="K21" s="19"/>
      <c r="L21" s="19"/>
    </row>
    <row r="22" spans="1:12" s="16" customFormat="1" ht="23.25" customHeight="1" x14ac:dyDescent="0.2">
      <c r="A22" s="463" t="s">
        <v>507</v>
      </c>
      <c r="B22" s="464"/>
      <c r="C22" s="18"/>
      <c r="D22" s="20"/>
      <c r="E22" s="374">
        <v>886083777240</v>
      </c>
      <c r="F22" s="375"/>
      <c r="G22" s="376"/>
      <c r="H22" s="377"/>
      <c r="I22" s="12">
        <v>13.99</v>
      </c>
      <c r="J22" s="20"/>
      <c r="K22" s="20"/>
      <c r="L22" s="20"/>
    </row>
    <row r="23" spans="1:12" s="16" customFormat="1" ht="22.9" customHeight="1" x14ac:dyDescent="0.2">
      <c r="A23" s="461" t="s">
        <v>508</v>
      </c>
      <c r="B23" s="462"/>
      <c r="C23" s="17"/>
      <c r="D23" s="19"/>
      <c r="E23" s="363">
        <v>886083777158</v>
      </c>
      <c r="F23" s="364"/>
      <c r="G23" s="365"/>
      <c r="H23" s="366"/>
      <c r="I23" s="15">
        <v>13.99</v>
      </c>
      <c r="J23" s="19"/>
      <c r="K23" s="19"/>
      <c r="L23" s="19"/>
    </row>
    <row r="24" spans="1:12" s="16" customFormat="1" ht="22.9" customHeight="1" x14ac:dyDescent="0.2">
      <c r="A24" s="463" t="s">
        <v>509</v>
      </c>
      <c r="B24" s="464"/>
      <c r="C24" s="18"/>
      <c r="D24" s="20"/>
      <c r="E24" s="374">
        <v>886083776649</v>
      </c>
      <c r="F24" s="375"/>
      <c r="G24" s="376"/>
      <c r="H24" s="377"/>
      <c r="I24" s="12">
        <v>15.99</v>
      </c>
      <c r="J24" s="20"/>
      <c r="K24" s="20"/>
      <c r="L24" s="20"/>
    </row>
    <row r="25" spans="1:12" s="16" customFormat="1" ht="23.25" customHeight="1" x14ac:dyDescent="0.2">
      <c r="A25" s="461" t="s">
        <v>510</v>
      </c>
      <c r="B25" s="462"/>
      <c r="C25" s="17"/>
      <c r="D25" s="19"/>
      <c r="E25" s="363">
        <v>886083776687</v>
      </c>
      <c r="F25" s="364"/>
      <c r="G25" s="365"/>
      <c r="H25" s="366"/>
      <c r="I25" s="15">
        <v>15.99</v>
      </c>
      <c r="J25" s="19"/>
      <c r="K25" s="19"/>
      <c r="L25" s="19"/>
    </row>
    <row r="26" spans="1:12" s="16" customFormat="1" ht="22.9" customHeight="1" x14ac:dyDescent="0.2">
      <c r="A26" s="463" t="s">
        <v>511</v>
      </c>
      <c r="B26" s="464"/>
      <c r="C26" s="18"/>
      <c r="D26" s="20"/>
      <c r="E26" s="374">
        <v>886083788208</v>
      </c>
      <c r="F26" s="375"/>
      <c r="G26" s="376"/>
      <c r="H26" s="377"/>
      <c r="I26" s="12">
        <v>10.99</v>
      </c>
      <c r="J26" s="20"/>
      <c r="K26" s="20"/>
      <c r="L26" s="20"/>
    </row>
    <row r="27" spans="1:12" s="16" customFormat="1" ht="22.9" customHeight="1" x14ac:dyDescent="0.2">
      <c r="A27" s="461" t="s">
        <v>512</v>
      </c>
      <c r="B27" s="462"/>
      <c r="C27" s="17"/>
      <c r="D27" s="19"/>
      <c r="E27" s="363">
        <v>886083769610</v>
      </c>
      <c r="F27" s="364"/>
      <c r="G27" s="365"/>
      <c r="H27" s="366"/>
      <c r="I27" s="15">
        <v>15.99</v>
      </c>
      <c r="J27" s="19"/>
      <c r="K27" s="19"/>
      <c r="L27" s="19"/>
    </row>
    <row r="28" spans="1:12" x14ac:dyDescent="0.2">
      <c r="A28" s="463" t="s">
        <v>513</v>
      </c>
      <c r="B28" s="464"/>
      <c r="C28" s="18"/>
      <c r="D28" s="20"/>
      <c r="E28" s="374">
        <v>886083782039</v>
      </c>
      <c r="F28" s="375"/>
      <c r="G28" s="376"/>
      <c r="H28" s="377"/>
      <c r="I28" s="12">
        <v>15.99</v>
      </c>
      <c r="J28" s="20"/>
      <c r="K28" s="20"/>
      <c r="L28" s="20"/>
    </row>
    <row r="29" spans="1:12" x14ac:dyDescent="0.2">
      <c r="A29" s="461" t="s">
        <v>514</v>
      </c>
      <c r="B29" s="462"/>
      <c r="C29" s="17"/>
      <c r="D29" s="19"/>
      <c r="E29" s="363">
        <v>886083782152</v>
      </c>
      <c r="F29" s="364"/>
      <c r="G29" s="365"/>
      <c r="H29" s="366"/>
      <c r="I29" s="15">
        <v>15.99</v>
      </c>
      <c r="J29" s="19"/>
      <c r="K29" s="19"/>
      <c r="L29" s="19"/>
    </row>
    <row r="30" spans="1:12" x14ac:dyDescent="0.2">
      <c r="A30" s="463" t="s">
        <v>515</v>
      </c>
      <c r="B30" s="464"/>
      <c r="C30" s="18"/>
      <c r="D30" s="20"/>
      <c r="E30" s="374">
        <v>886083777578</v>
      </c>
      <c r="F30" s="375"/>
      <c r="G30" s="376"/>
      <c r="H30" s="377"/>
      <c r="I30" s="12">
        <v>16.989999999999998</v>
      </c>
      <c r="J30" s="20"/>
      <c r="K30" s="20"/>
      <c r="L30" s="20"/>
    </row>
    <row r="31" spans="1:12" x14ac:dyDescent="0.2">
      <c r="A31" s="461" t="s">
        <v>516</v>
      </c>
      <c r="B31" s="462"/>
      <c r="C31" s="17"/>
      <c r="D31" s="19"/>
      <c r="E31" s="363">
        <v>886083777660</v>
      </c>
      <c r="F31" s="364"/>
      <c r="G31" s="365"/>
      <c r="H31" s="366"/>
      <c r="I31" s="15">
        <v>16.989999999999998</v>
      </c>
      <c r="J31" s="19"/>
      <c r="K31" s="19"/>
      <c r="L31" s="19"/>
    </row>
    <row r="32" spans="1:12" x14ac:dyDescent="0.2">
      <c r="A32" s="463" t="s">
        <v>517</v>
      </c>
      <c r="B32" s="464"/>
      <c r="C32" s="18"/>
      <c r="D32" s="20"/>
      <c r="E32" s="374">
        <v>886083777707</v>
      </c>
      <c r="F32" s="375"/>
      <c r="G32" s="376"/>
      <c r="H32" s="377"/>
      <c r="I32" s="12">
        <v>16.989999999999998</v>
      </c>
      <c r="J32" s="20"/>
      <c r="K32" s="20"/>
      <c r="L32" s="20"/>
    </row>
    <row r="33" spans="1:12" x14ac:dyDescent="0.2">
      <c r="A33" s="461" t="s">
        <v>518</v>
      </c>
      <c r="B33" s="462"/>
      <c r="C33" s="17"/>
      <c r="D33" s="19"/>
      <c r="E33" s="363">
        <v>886083777684</v>
      </c>
      <c r="F33" s="364"/>
      <c r="G33" s="365"/>
      <c r="H33" s="366"/>
      <c r="I33" s="15">
        <v>16.989999999999998</v>
      </c>
      <c r="J33" s="19"/>
      <c r="K33" s="19"/>
      <c r="L33" s="19"/>
    </row>
  </sheetData>
  <mergeCells count="45">
    <mergeCell ref="A32:B32"/>
    <mergeCell ref="E32:F32"/>
    <mergeCell ref="G32:H32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28:B28"/>
    <mergeCell ref="E28:F28"/>
    <mergeCell ref="G28:H28"/>
    <mergeCell ref="A29:B29"/>
    <mergeCell ref="E29:F29"/>
    <mergeCell ref="G29:H29"/>
    <mergeCell ref="A19:L19"/>
    <mergeCell ref="A20:B20"/>
    <mergeCell ref="E20:F20"/>
    <mergeCell ref="G20:H20"/>
    <mergeCell ref="F1:K1"/>
    <mergeCell ref="F2:K5"/>
    <mergeCell ref="A21:B21"/>
    <mergeCell ref="E21:F21"/>
    <mergeCell ref="G21:H21"/>
    <mergeCell ref="A22:B22"/>
    <mergeCell ref="E22:F22"/>
    <mergeCell ref="G22:H22"/>
    <mergeCell ref="A27:B27"/>
    <mergeCell ref="E27:F27"/>
    <mergeCell ref="G27:H27"/>
    <mergeCell ref="A23:B23"/>
    <mergeCell ref="E23:F23"/>
    <mergeCell ref="G23:H23"/>
    <mergeCell ref="A26:B26"/>
    <mergeCell ref="E26:F26"/>
    <mergeCell ref="G26:H26"/>
    <mergeCell ref="A24:B24"/>
    <mergeCell ref="E24:F24"/>
    <mergeCell ref="G24:H24"/>
    <mergeCell ref="A25:B25"/>
    <mergeCell ref="E25:F25"/>
    <mergeCell ref="G25:H25"/>
  </mergeCells>
  <pageMargins left="0.7" right="0.7" top="0.75" bottom="0.75" header="0.3" footer="0.3"/>
  <pageSetup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1F522-9F44-4F4A-9703-022FB38AE5DD}">
  <sheetPr>
    <pageSetUpPr fitToPage="1"/>
  </sheetPr>
  <dimension ref="A1:L20"/>
  <sheetViews>
    <sheetView workbookViewId="0">
      <selection activeCell="D25" sqref="D25"/>
    </sheetView>
  </sheetViews>
  <sheetFormatPr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9.33203125" style="16"/>
  </cols>
  <sheetData>
    <row r="1" spans="2:11" s="21" customFormat="1" ht="64.150000000000006" customHeight="1" thickBot="1" x14ac:dyDescent="0.4">
      <c r="B1" s="22"/>
      <c r="C1" s="23"/>
      <c r="D1" s="6"/>
      <c r="E1" s="6"/>
      <c r="F1" s="387" t="s">
        <v>523</v>
      </c>
      <c r="G1" s="388"/>
      <c r="H1" s="388"/>
      <c r="I1" s="388"/>
      <c r="J1" s="388"/>
      <c r="K1" s="389"/>
    </row>
    <row r="2" spans="2:11" s="21" customFormat="1" ht="15" customHeight="1" x14ac:dyDescent="0.2">
      <c r="B2" s="22"/>
      <c r="D2" s="22"/>
      <c r="E2" s="22"/>
      <c r="F2" s="467" t="s">
        <v>520</v>
      </c>
      <c r="G2" s="468"/>
      <c r="H2" s="468"/>
      <c r="I2" s="468"/>
      <c r="J2" s="468"/>
      <c r="K2" s="469"/>
    </row>
    <row r="3" spans="2:11" s="21" customFormat="1" x14ac:dyDescent="0.2">
      <c r="B3" s="22"/>
      <c r="D3" s="22"/>
      <c r="E3" s="22"/>
      <c r="F3" s="400"/>
      <c r="G3" s="401"/>
      <c r="H3" s="401"/>
      <c r="I3" s="401"/>
      <c r="J3" s="401"/>
      <c r="K3" s="402"/>
    </row>
    <row r="4" spans="2:11" s="21" customFormat="1" ht="13.5" thickBot="1" x14ac:dyDescent="0.25">
      <c r="B4" s="22"/>
      <c r="D4" s="22"/>
      <c r="E4" s="22"/>
      <c r="F4" s="403"/>
      <c r="G4" s="404"/>
      <c r="H4" s="404"/>
      <c r="I4" s="404"/>
      <c r="J4" s="404"/>
      <c r="K4" s="405"/>
    </row>
    <row r="5" spans="2:11" s="21" customFormat="1" x14ac:dyDescent="0.2">
      <c r="B5" s="22"/>
      <c r="F5" s="22"/>
      <c r="G5" s="22"/>
      <c r="H5" s="22"/>
    </row>
    <row r="6" spans="2:11" s="21" customFormat="1" x14ac:dyDescent="0.2">
      <c r="B6" s="22"/>
      <c r="F6" s="22"/>
      <c r="G6" s="22"/>
      <c r="H6" s="22"/>
    </row>
    <row r="7" spans="2:11" s="21" customFormat="1" x14ac:dyDescent="0.2">
      <c r="B7" s="22"/>
      <c r="F7" s="22"/>
      <c r="G7" s="22"/>
      <c r="H7" s="22"/>
    </row>
    <row r="8" spans="2:11" s="21" customFormat="1" x14ac:dyDescent="0.2">
      <c r="B8" s="22"/>
      <c r="F8" s="22"/>
      <c r="G8" s="22"/>
      <c r="H8" s="22"/>
    </row>
    <row r="9" spans="2:11" s="21" customFormat="1" x14ac:dyDescent="0.2">
      <c r="B9" s="22"/>
      <c r="F9" s="22"/>
      <c r="G9" s="22"/>
      <c r="H9" s="22"/>
    </row>
    <row r="10" spans="2:11" s="21" customFormat="1" x14ac:dyDescent="0.2">
      <c r="B10" s="22"/>
      <c r="F10" s="22"/>
      <c r="G10" s="22"/>
      <c r="H10" s="22"/>
    </row>
    <row r="11" spans="2:11" s="21" customFormat="1" x14ac:dyDescent="0.2">
      <c r="B11" s="22"/>
      <c r="F11" s="22"/>
      <c r="G11" s="22"/>
      <c r="H11" s="22"/>
    </row>
    <row r="12" spans="2:11" s="21" customFormat="1" x14ac:dyDescent="0.2">
      <c r="B12" s="22"/>
      <c r="F12" s="22"/>
      <c r="G12" s="22"/>
      <c r="H12" s="22"/>
    </row>
    <row r="13" spans="2:11" s="21" customFormat="1" x14ac:dyDescent="0.2">
      <c r="B13" s="22"/>
      <c r="F13" s="22"/>
      <c r="G13" s="22"/>
      <c r="H13" s="22"/>
    </row>
    <row r="14" spans="2:11" s="21" customFormat="1" x14ac:dyDescent="0.2">
      <c r="B14" s="22"/>
      <c r="F14" s="22"/>
      <c r="G14" s="22"/>
      <c r="H14" s="22"/>
    </row>
    <row r="15" spans="2:11" s="21" customFormat="1" x14ac:dyDescent="0.2">
      <c r="B15" s="22"/>
      <c r="F15" s="22"/>
      <c r="G15" s="22"/>
      <c r="H15" s="22"/>
    </row>
    <row r="16" spans="2:11" s="21" customFormat="1" x14ac:dyDescent="0.2">
      <c r="B16" s="22"/>
      <c r="F16" s="22"/>
      <c r="G16" s="22"/>
      <c r="H16" s="22"/>
    </row>
    <row r="17" spans="1:12" ht="14.25" customHeight="1" x14ac:dyDescent="0.2">
      <c r="A17" s="410" t="s">
        <v>0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2"/>
    </row>
    <row r="18" spans="1:12" ht="29.25" customHeight="1" x14ac:dyDescent="0.2">
      <c r="A18" s="413" t="s">
        <v>1</v>
      </c>
      <c r="B18" s="414"/>
      <c r="C18" s="33" t="s">
        <v>2</v>
      </c>
      <c r="D18" s="33" t="s">
        <v>3</v>
      </c>
      <c r="E18" s="413" t="s">
        <v>4</v>
      </c>
      <c r="F18" s="414"/>
      <c r="G18" s="413" t="s">
        <v>5</v>
      </c>
      <c r="H18" s="414"/>
      <c r="I18" s="33" t="s">
        <v>6</v>
      </c>
      <c r="J18" s="33" t="s">
        <v>7</v>
      </c>
      <c r="K18" s="33" t="s">
        <v>8</v>
      </c>
      <c r="L18" s="33" t="s">
        <v>9</v>
      </c>
    </row>
    <row r="19" spans="1:12" ht="27.75" customHeight="1" x14ac:dyDescent="0.2">
      <c r="A19" s="461" t="s">
        <v>521</v>
      </c>
      <c r="B19" s="462"/>
      <c r="C19" s="157" t="s">
        <v>522</v>
      </c>
      <c r="D19" s="158" t="s">
        <v>11</v>
      </c>
      <c r="E19" s="363">
        <v>9780781414203</v>
      </c>
      <c r="F19" s="364"/>
      <c r="G19" s="365"/>
      <c r="H19" s="366"/>
      <c r="I19" s="15">
        <v>16.989999999999998</v>
      </c>
      <c r="J19" s="19"/>
      <c r="K19" s="19"/>
      <c r="L19" s="19"/>
    </row>
    <row r="20" spans="1:12" ht="27.75" customHeight="1" x14ac:dyDescent="0.2">
      <c r="A20" s="463" t="s">
        <v>524</v>
      </c>
      <c r="B20" s="464"/>
      <c r="C20" s="18"/>
      <c r="D20" s="159" t="s">
        <v>11</v>
      </c>
      <c r="E20" s="374">
        <v>9780830777440</v>
      </c>
      <c r="F20" s="375"/>
      <c r="G20" s="376"/>
      <c r="H20" s="377"/>
      <c r="I20" s="12">
        <v>29.99</v>
      </c>
      <c r="J20" s="20"/>
      <c r="K20" s="20"/>
      <c r="L20" s="20"/>
    </row>
  </sheetData>
  <mergeCells count="12">
    <mergeCell ref="A19:B19"/>
    <mergeCell ref="E19:F19"/>
    <mergeCell ref="G19:H19"/>
    <mergeCell ref="A20:B20"/>
    <mergeCell ref="E20:F20"/>
    <mergeCell ref="G20:H20"/>
    <mergeCell ref="A17:L17"/>
    <mergeCell ref="A18:B18"/>
    <mergeCell ref="E18:F18"/>
    <mergeCell ref="G18:H18"/>
    <mergeCell ref="F1:K1"/>
    <mergeCell ref="F2:K4"/>
  </mergeCells>
  <pageMargins left="0.7" right="0.7" top="0.75" bottom="0.75" header="0.3" footer="0.3"/>
  <pageSetup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E898-1C75-4471-9396-A2EA86B8BF3C}">
  <sheetPr>
    <pageSetUpPr fitToPage="1"/>
  </sheetPr>
  <dimension ref="A1:K22"/>
  <sheetViews>
    <sheetView workbookViewId="0">
      <selection activeCell="M13" sqref="M13"/>
    </sheetView>
  </sheetViews>
  <sheetFormatPr defaultColWidth="8.83203125" defaultRowHeight="12.75" x14ac:dyDescent="0.2"/>
  <cols>
    <col min="1" max="1" width="11.5" style="16" customWidth="1"/>
    <col min="2" max="2" width="21.5" style="16" customWidth="1"/>
    <col min="3" max="3" width="16.6640625" style="16" customWidth="1"/>
    <col min="4" max="4" width="8" style="16" customWidth="1"/>
    <col min="5" max="5" width="5.1640625" style="16" customWidth="1"/>
    <col min="6" max="6" width="12" style="16" customWidth="1"/>
    <col min="7" max="7" width="6.6640625" style="16" customWidth="1"/>
    <col min="8" max="8" width="10.83203125" style="16" customWidth="1"/>
    <col min="9" max="9" width="10.6640625" style="16" customWidth="1"/>
    <col min="10" max="10" width="8.1640625" style="16" customWidth="1"/>
    <col min="11" max="11" width="10.6640625" style="16" customWidth="1"/>
    <col min="12" max="16384" width="8.83203125" style="16"/>
  </cols>
  <sheetData>
    <row r="1" spans="3:11" s="21" customFormat="1" ht="66.599999999999994" customHeight="1" thickBot="1" x14ac:dyDescent="0.35">
      <c r="C1" s="22"/>
      <c r="D1" s="5"/>
      <c r="E1" s="5"/>
      <c r="F1" s="387" t="s">
        <v>529</v>
      </c>
      <c r="G1" s="388"/>
      <c r="H1" s="388"/>
      <c r="I1" s="388"/>
      <c r="J1" s="389"/>
      <c r="K1" s="26"/>
    </row>
    <row r="2" spans="3:11" s="21" customFormat="1" ht="21.6" customHeight="1" x14ac:dyDescent="0.2">
      <c r="C2" s="22"/>
      <c r="D2" s="22"/>
      <c r="E2" s="22"/>
      <c r="F2" s="390" t="s">
        <v>75</v>
      </c>
      <c r="G2" s="391"/>
      <c r="H2" s="391"/>
      <c r="I2" s="391"/>
      <c r="J2" s="392"/>
      <c r="K2" s="27"/>
    </row>
    <row r="3" spans="3:11" s="21" customFormat="1" x14ac:dyDescent="0.2">
      <c r="C3" s="22"/>
      <c r="D3" s="22"/>
      <c r="E3" s="22"/>
      <c r="F3" s="390"/>
      <c r="G3" s="391"/>
      <c r="H3" s="391"/>
      <c r="I3" s="391"/>
      <c r="J3" s="392"/>
      <c r="K3" s="27"/>
    </row>
    <row r="4" spans="3:11" s="21" customFormat="1" ht="13.5" thickBot="1" x14ac:dyDescent="0.25">
      <c r="C4" s="22"/>
      <c r="D4" s="22"/>
      <c r="E4" s="22"/>
      <c r="F4" s="393"/>
      <c r="G4" s="394"/>
      <c r="H4" s="394"/>
      <c r="I4" s="394"/>
      <c r="J4" s="395"/>
      <c r="K4" s="27"/>
    </row>
    <row r="5" spans="3:11" s="21" customFormat="1" x14ac:dyDescent="0.2">
      <c r="C5" s="22"/>
      <c r="G5" s="22"/>
      <c r="H5" s="22"/>
    </row>
    <row r="6" spans="3:11" s="21" customFormat="1" x14ac:dyDescent="0.2">
      <c r="C6" s="22"/>
      <c r="G6" s="22"/>
      <c r="H6" s="22"/>
    </row>
    <row r="7" spans="3:11" s="21" customFormat="1" x14ac:dyDescent="0.2">
      <c r="C7" s="22"/>
      <c r="G7" s="22"/>
      <c r="H7" s="22"/>
    </row>
    <row r="8" spans="3:11" s="21" customFormat="1" x14ac:dyDescent="0.2">
      <c r="C8" s="22"/>
      <c r="G8" s="22"/>
      <c r="H8" s="22"/>
    </row>
    <row r="9" spans="3:11" s="21" customFormat="1" x14ac:dyDescent="0.2">
      <c r="C9" s="22"/>
      <c r="G9" s="22"/>
      <c r="H9" s="22"/>
    </row>
    <row r="10" spans="3:11" s="21" customFormat="1" x14ac:dyDescent="0.2">
      <c r="C10" s="22"/>
      <c r="G10" s="22"/>
      <c r="H10" s="22"/>
    </row>
    <row r="11" spans="3:11" s="21" customFormat="1" x14ac:dyDescent="0.2">
      <c r="C11" s="22"/>
      <c r="G11" s="22"/>
      <c r="H11" s="22"/>
    </row>
    <row r="12" spans="3:11" s="21" customFormat="1" x14ac:dyDescent="0.2">
      <c r="C12" s="22"/>
      <c r="G12" s="22"/>
      <c r="H12" s="22"/>
    </row>
    <row r="13" spans="3:11" s="21" customFormat="1" x14ac:dyDescent="0.2">
      <c r="C13" s="22"/>
      <c r="G13" s="22"/>
      <c r="H13" s="22"/>
    </row>
    <row r="14" spans="3:11" s="21" customFormat="1" x14ac:dyDescent="0.2">
      <c r="C14" s="22"/>
      <c r="G14" s="22"/>
      <c r="H14" s="22"/>
    </row>
    <row r="15" spans="3:11" s="21" customFormat="1" x14ac:dyDescent="0.2">
      <c r="C15" s="22"/>
      <c r="G15" s="22"/>
      <c r="H15" s="22"/>
    </row>
    <row r="16" spans="3:11" s="21" customFormat="1" x14ac:dyDescent="0.2">
      <c r="C16" s="22"/>
      <c r="G16" s="22"/>
      <c r="H16" s="22"/>
    </row>
    <row r="17" spans="1:11" ht="14.25" customHeight="1" x14ac:dyDescent="0.2">
      <c r="A17" s="472" t="s">
        <v>0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4"/>
    </row>
    <row r="18" spans="1:11" ht="25.5" x14ac:dyDescent="0.2">
      <c r="A18" s="475" t="s">
        <v>1</v>
      </c>
      <c r="B18" s="476"/>
      <c r="C18" s="25" t="s">
        <v>2</v>
      </c>
      <c r="D18" s="25" t="s">
        <v>3</v>
      </c>
      <c r="E18" s="477" t="s">
        <v>4</v>
      </c>
      <c r="F18" s="478"/>
      <c r="G18" s="28" t="s">
        <v>5</v>
      </c>
      <c r="H18" s="28" t="s">
        <v>6</v>
      </c>
      <c r="I18" s="25" t="s">
        <v>7</v>
      </c>
      <c r="J18" s="25" t="s">
        <v>8</v>
      </c>
      <c r="K18" s="25" t="s">
        <v>9</v>
      </c>
    </row>
    <row r="19" spans="1:11" ht="27.75" customHeight="1" x14ac:dyDescent="0.2">
      <c r="A19" s="461" t="s">
        <v>525</v>
      </c>
      <c r="B19" s="462"/>
      <c r="C19" s="17"/>
      <c r="D19" s="51"/>
      <c r="E19" s="471">
        <v>81983708893</v>
      </c>
      <c r="F19" s="471"/>
      <c r="G19" s="154"/>
      <c r="H19" s="29">
        <v>24</v>
      </c>
      <c r="I19" s="19"/>
      <c r="J19" s="19"/>
      <c r="K19" s="19"/>
    </row>
    <row r="20" spans="1:11" ht="27.75" customHeight="1" x14ac:dyDescent="0.2">
      <c r="A20" s="463" t="s">
        <v>526</v>
      </c>
      <c r="B20" s="464"/>
      <c r="C20" s="18"/>
      <c r="D20" s="50"/>
      <c r="E20" s="470">
        <v>81983711466</v>
      </c>
      <c r="F20" s="470"/>
      <c r="G20" s="155"/>
      <c r="H20" s="30">
        <v>19.989999999999998</v>
      </c>
      <c r="I20" s="20"/>
      <c r="J20" s="20"/>
      <c r="K20" s="20"/>
    </row>
    <row r="21" spans="1:11" ht="27.75" customHeight="1" x14ac:dyDescent="0.2">
      <c r="A21" s="461" t="s">
        <v>527</v>
      </c>
      <c r="B21" s="462"/>
      <c r="C21" s="17"/>
      <c r="D21" s="160" t="s">
        <v>91</v>
      </c>
      <c r="E21" s="471">
        <v>81983716560</v>
      </c>
      <c r="F21" s="471"/>
      <c r="G21" s="154"/>
      <c r="H21" s="29">
        <v>24.99</v>
      </c>
      <c r="I21" s="19"/>
      <c r="J21" s="19"/>
      <c r="K21" s="19"/>
    </row>
    <row r="22" spans="1:11" ht="27.75" customHeight="1" x14ac:dyDescent="0.2">
      <c r="A22" s="463" t="s">
        <v>528</v>
      </c>
      <c r="B22" s="464"/>
      <c r="C22" s="18"/>
      <c r="D22" s="161" t="s">
        <v>91</v>
      </c>
      <c r="E22" s="470">
        <v>81983721533</v>
      </c>
      <c r="F22" s="470"/>
      <c r="G22" s="155"/>
      <c r="H22" s="30">
        <v>28.99</v>
      </c>
      <c r="I22" s="20"/>
      <c r="J22" s="20"/>
      <c r="K22" s="20"/>
    </row>
  </sheetData>
  <mergeCells count="13">
    <mergeCell ref="F1:J1"/>
    <mergeCell ref="F2:J4"/>
    <mergeCell ref="A19:B19"/>
    <mergeCell ref="E19:F19"/>
    <mergeCell ref="A20:B20"/>
    <mergeCell ref="E20:F20"/>
    <mergeCell ref="A22:B22"/>
    <mergeCell ref="E22:F22"/>
    <mergeCell ref="A21:B21"/>
    <mergeCell ref="E21:F21"/>
    <mergeCell ref="A17:K17"/>
    <mergeCell ref="A18:B18"/>
    <mergeCell ref="E18:F18"/>
  </mergeCells>
  <pageMargins left="0.7" right="0.7" top="0.75" bottom="0.75" header="0.3" footer="0.3"/>
  <pageSetup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4BC1B-7046-4530-984C-B66A5C279FAD}">
  <sheetPr>
    <pageSetUpPr fitToPage="1"/>
  </sheetPr>
  <dimension ref="A1:K21"/>
  <sheetViews>
    <sheetView zoomScaleNormal="100" workbookViewId="0">
      <selection activeCell="Q17" sqref="Q17"/>
    </sheetView>
  </sheetViews>
  <sheetFormatPr defaultColWidth="8.83203125" defaultRowHeight="12.75" x14ac:dyDescent="0.2"/>
  <cols>
    <col min="1" max="1" width="11.5" style="16" customWidth="1"/>
    <col min="2" max="2" width="21.5" style="16" customWidth="1"/>
    <col min="3" max="3" width="16.6640625" style="16" customWidth="1"/>
    <col min="4" max="4" width="8" style="16" customWidth="1"/>
    <col min="5" max="5" width="5.1640625" style="16" customWidth="1"/>
    <col min="6" max="6" width="12" style="16" customWidth="1"/>
    <col min="7" max="7" width="6.6640625" style="16" customWidth="1"/>
    <col min="8" max="8" width="10.83203125" style="16" customWidth="1"/>
    <col min="9" max="9" width="10.6640625" style="16" customWidth="1"/>
    <col min="10" max="10" width="8.1640625" style="16" customWidth="1"/>
    <col min="11" max="11" width="10.6640625" style="16" customWidth="1"/>
    <col min="12" max="16384" width="8.83203125" style="16"/>
  </cols>
  <sheetData>
    <row r="1" spans="2:11" s="21" customFormat="1" ht="72.75" customHeight="1" thickBot="1" x14ac:dyDescent="0.35">
      <c r="B1" s="22"/>
      <c r="C1" s="23"/>
      <c r="D1" s="5"/>
      <c r="E1" s="5"/>
      <c r="F1" s="387" t="s">
        <v>530</v>
      </c>
      <c r="G1" s="388"/>
      <c r="H1" s="388"/>
      <c r="I1" s="388"/>
      <c r="J1" s="389"/>
      <c r="K1" s="26"/>
    </row>
    <row r="2" spans="2:11" s="21" customFormat="1" ht="18.600000000000001" customHeight="1" x14ac:dyDescent="0.2">
      <c r="B2" s="22"/>
      <c r="D2" s="11"/>
      <c r="E2" s="11"/>
      <c r="F2" s="390" t="s">
        <v>105</v>
      </c>
      <c r="G2" s="391"/>
      <c r="H2" s="391"/>
      <c r="I2" s="391"/>
      <c r="J2" s="392"/>
      <c r="K2" s="41"/>
    </row>
    <row r="3" spans="2:11" s="21" customFormat="1" x14ac:dyDescent="0.2">
      <c r="B3" s="22"/>
      <c r="D3" s="11"/>
      <c r="E3" s="11"/>
      <c r="F3" s="390"/>
      <c r="G3" s="391"/>
      <c r="H3" s="391"/>
      <c r="I3" s="391"/>
      <c r="J3" s="392"/>
      <c r="K3" s="41"/>
    </row>
    <row r="4" spans="2:11" s="21" customFormat="1" x14ac:dyDescent="0.2">
      <c r="B4" s="22"/>
      <c r="D4" s="11"/>
      <c r="E4" s="11"/>
      <c r="F4" s="390"/>
      <c r="G4" s="391"/>
      <c r="H4" s="391"/>
      <c r="I4" s="391"/>
      <c r="J4" s="392"/>
      <c r="K4" s="41"/>
    </row>
    <row r="5" spans="2:11" s="21" customFormat="1" ht="13.5" thickBot="1" x14ac:dyDescent="0.25">
      <c r="B5" s="22"/>
      <c r="D5" s="11"/>
      <c r="E5" s="11"/>
      <c r="F5" s="393"/>
      <c r="G5" s="394"/>
      <c r="H5" s="394"/>
      <c r="I5" s="394"/>
      <c r="J5" s="395"/>
      <c r="K5" s="41"/>
    </row>
    <row r="6" spans="2:11" s="21" customFormat="1" x14ac:dyDescent="0.2">
      <c r="B6" s="22"/>
      <c r="F6" s="22"/>
      <c r="G6" s="22"/>
      <c r="H6" s="22"/>
    </row>
    <row r="7" spans="2:11" s="21" customFormat="1" x14ac:dyDescent="0.2">
      <c r="B7" s="22"/>
      <c r="F7" s="22"/>
      <c r="G7" s="22"/>
      <c r="H7" s="22"/>
    </row>
    <row r="8" spans="2:11" s="21" customFormat="1" x14ac:dyDescent="0.2">
      <c r="B8" s="22"/>
      <c r="F8" s="22"/>
      <c r="G8" s="22"/>
      <c r="H8" s="22"/>
    </row>
    <row r="9" spans="2:11" s="21" customFormat="1" x14ac:dyDescent="0.2">
      <c r="B9" s="22"/>
      <c r="F9" s="22"/>
      <c r="G9" s="22"/>
      <c r="H9" s="22"/>
    </row>
    <row r="10" spans="2:11" s="21" customFormat="1" x14ac:dyDescent="0.2">
      <c r="B10" s="22"/>
      <c r="F10" s="22"/>
      <c r="G10" s="22"/>
      <c r="H10" s="22"/>
    </row>
    <row r="11" spans="2:11" s="21" customFormat="1" x14ac:dyDescent="0.2">
      <c r="B11" s="22"/>
      <c r="F11" s="22"/>
      <c r="G11" s="22"/>
      <c r="H11" s="22"/>
    </row>
    <row r="12" spans="2:11" s="21" customFormat="1" x14ac:dyDescent="0.2">
      <c r="B12" s="22"/>
      <c r="F12" s="22"/>
      <c r="G12" s="22"/>
      <c r="H12" s="22"/>
    </row>
    <row r="13" spans="2:11" s="21" customFormat="1" x14ac:dyDescent="0.2">
      <c r="B13" s="22"/>
      <c r="F13" s="22"/>
      <c r="G13" s="22"/>
      <c r="H13" s="22"/>
    </row>
    <row r="14" spans="2:11" s="21" customFormat="1" x14ac:dyDescent="0.2">
      <c r="B14" s="22"/>
      <c r="F14" s="22"/>
      <c r="G14" s="22"/>
      <c r="H14" s="22"/>
    </row>
    <row r="15" spans="2:11" s="21" customFormat="1" x14ac:dyDescent="0.2">
      <c r="B15" s="22"/>
      <c r="F15" s="22"/>
      <c r="G15" s="22"/>
      <c r="H15" s="22"/>
    </row>
    <row r="16" spans="2:11" s="21" customFormat="1" x14ac:dyDescent="0.2">
      <c r="B16" s="22"/>
      <c r="F16" s="22"/>
      <c r="G16" s="22"/>
      <c r="H16" s="22"/>
    </row>
    <row r="17" spans="1:11" s="21" customFormat="1" x14ac:dyDescent="0.2">
      <c r="B17" s="22"/>
      <c r="F17" s="22"/>
      <c r="G17" s="22"/>
      <c r="H17" s="22"/>
    </row>
    <row r="18" spans="1:11" s="21" customFormat="1" x14ac:dyDescent="0.2">
      <c r="B18" s="22"/>
      <c r="F18" s="22"/>
      <c r="G18" s="22"/>
      <c r="H18" s="22"/>
    </row>
    <row r="19" spans="1:11" ht="14.25" customHeight="1" x14ac:dyDescent="0.2">
      <c r="A19" s="479" t="s">
        <v>0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1"/>
    </row>
    <row r="20" spans="1:11" ht="29.25" customHeight="1" x14ac:dyDescent="0.2">
      <c r="A20" s="482" t="s">
        <v>1</v>
      </c>
      <c r="B20" s="483"/>
      <c r="C20" s="40" t="s">
        <v>2</v>
      </c>
      <c r="D20" s="40" t="s">
        <v>3</v>
      </c>
      <c r="E20" s="482" t="s">
        <v>4</v>
      </c>
      <c r="F20" s="483"/>
      <c r="G20" s="40" t="s">
        <v>5</v>
      </c>
      <c r="H20" s="40" t="s">
        <v>6</v>
      </c>
      <c r="I20" s="40" t="s">
        <v>7</v>
      </c>
      <c r="J20" s="40" t="s">
        <v>8</v>
      </c>
      <c r="K20" s="40" t="s">
        <v>9</v>
      </c>
    </row>
    <row r="21" spans="1:11" ht="24" x14ac:dyDescent="0.2">
      <c r="A21" s="461" t="s">
        <v>103</v>
      </c>
      <c r="B21" s="462"/>
      <c r="C21" s="157" t="s">
        <v>104</v>
      </c>
      <c r="D21" s="158" t="s">
        <v>11</v>
      </c>
      <c r="E21" s="363">
        <v>9780768454703</v>
      </c>
      <c r="F21" s="364"/>
      <c r="G21" s="52"/>
      <c r="H21" s="15">
        <v>26.99</v>
      </c>
      <c r="I21" s="15">
        <v>18.899999999999999</v>
      </c>
      <c r="J21" s="19"/>
      <c r="K21" s="19"/>
    </row>
  </sheetData>
  <mergeCells count="7">
    <mergeCell ref="A21:B21"/>
    <mergeCell ref="E21:F21"/>
    <mergeCell ref="F1:J1"/>
    <mergeCell ref="F2:J5"/>
    <mergeCell ref="A19:K19"/>
    <mergeCell ref="A20:B20"/>
    <mergeCell ref="E20:F20"/>
  </mergeCells>
  <pageMargins left="0.7" right="0.7" top="0.75" bottom="0.75" header="0.3" footer="0.3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BE0C-E08B-4C75-8BD3-AD076FADC9B8}">
  <sheetPr>
    <pageSetUpPr fitToPage="1"/>
  </sheetPr>
  <dimension ref="A1:L38"/>
  <sheetViews>
    <sheetView workbookViewId="0">
      <selection activeCell="A25" sqref="A25:J38"/>
    </sheetView>
  </sheetViews>
  <sheetFormatPr defaultColWidth="8.83203125"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8.83203125" style="16"/>
  </cols>
  <sheetData>
    <row r="1" spans="2:11" s="21" customFormat="1" ht="61.5" customHeight="1" thickBot="1" x14ac:dyDescent="0.25">
      <c r="B1" s="22"/>
      <c r="C1" s="23"/>
      <c r="D1" s="42"/>
      <c r="E1" s="42"/>
      <c r="F1" s="484" t="s">
        <v>552</v>
      </c>
      <c r="G1" s="485"/>
      <c r="H1" s="485"/>
      <c r="I1" s="485"/>
      <c r="J1" s="485"/>
      <c r="K1" s="486"/>
    </row>
    <row r="2" spans="2:11" s="21" customFormat="1" ht="15" customHeight="1" x14ac:dyDescent="0.2">
      <c r="B2" s="22"/>
      <c r="D2" s="31"/>
      <c r="E2" s="31"/>
      <c r="F2" s="487" t="s">
        <v>106</v>
      </c>
      <c r="G2" s="488"/>
      <c r="H2" s="488"/>
      <c r="I2" s="488"/>
      <c r="J2" s="488"/>
      <c r="K2" s="489"/>
    </row>
    <row r="3" spans="2:11" s="21" customFormat="1" x14ac:dyDescent="0.2">
      <c r="B3" s="22"/>
      <c r="D3" s="31"/>
      <c r="E3" s="31"/>
      <c r="F3" s="487"/>
      <c r="G3" s="488"/>
      <c r="H3" s="488"/>
      <c r="I3" s="488"/>
      <c r="J3" s="488"/>
      <c r="K3" s="489"/>
    </row>
    <row r="4" spans="2:11" s="21" customFormat="1" x14ac:dyDescent="0.2">
      <c r="B4" s="22"/>
      <c r="D4" s="31"/>
      <c r="E4" s="31"/>
      <c r="F4" s="487"/>
      <c r="G4" s="488"/>
      <c r="H4" s="488"/>
      <c r="I4" s="488"/>
      <c r="J4" s="488"/>
      <c r="K4" s="489"/>
    </row>
    <row r="5" spans="2:11" s="21" customFormat="1" ht="48" customHeight="1" thickBot="1" x14ac:dyDescent="0.25">
      <c r="B5" s="22"/>
      <c r="D5" s="31"/>
      <c r="E5" s="31"/>
      <c r="F5" s="490"/>
      <c r="G5" s="491"/>
      <c r="H5" s="491"/>
      <c r="I5" s="491"/>
      <c r="J5" s="491"/>
      <c r="K5" s="492"/>
    </row>
    <row r="6" spans="2:11" s="21" customFormat="1" x14ac:dyDescent="0.2">
      <c r="B6" s="22"/>
      <c r="F6" s="22"/>
      <c r="G6" s="22"/>
    </row>
    <row r="7" spans="2:11" s="21" customFormat="1" x14ac:dyDescent="0.2">
      <c r="B7" s="22"/>
      <c r="F7" s="22"/>
      <c r="G7" s="22"/>
    </row>
    <row r="8" spans="2:11" s="21" customFormat="1" x14ac:dyDescent="0.2">
      <c r="B8" s="22"/>
      <c r="F8" s="22"/>
      <c r="G8" s="22"/>
    </row>
    <row r="9" spans="2:11" s="21" customFormat="1" x14ac:dyDescent="0.2">
      <c r="B9" s="22"/>
      <c r="F9" s="22"/>
      <c r="G9" s="22"/>
    </row>
    <row r="10" spans="2:11" s="21" customFormat="1" x14ac:dyDescent="0.2">
      <c r="B10" s="22"/>
      <c r="F10" s="22"/>
      <c r="G10" s="22"/>
    </row>
    <row r="11" spans="2:11" s="21" customFormat="1" x14ac:dyDescent="0.2">
      <c r="B11" s="22"/>
      <c r="F11" s="22"/>
      <c r="G11" s="22"/>
    </row>
    <row r="12" spans="2:11" s="21" customFormat="1" x14ac:dyDescent="0.2">
      <c r="B12" s="22"/>
      <c r="F12" s="22"/>
      <c r="G12" s="22"/>
    </row>
    <row r="13" spans="2:11" s="21" customFormat="1" x14ac:dyDescent="0.2">
      <c r="B13" s="22"/>
      <c r="F13" s="22"/>
      <c r="G13" s="22"/>
    </row>
    <row r="14" spans="2:11" s="21" customFormat="1" x14ac:dyDescent="0.2">
      <c r="B14" s="22"/>
      <c r="F14" s="22"/>
      <c r="G14" s="22"/>
    </row>
    <row r="15" spans="2:11" s="21" customFormat="1" x14ac:dyDescent="0.2">
      <c r="B15" s="22"/>
      <c r="F15" s="22"/>
      <c r="G15" s="22"/>
    </row>
    <row r="16" spans="2:11" s="21" customFormat="1" x14ac:dyDescent="0.2">
      <c r="B16" s="22"/>
      <c r="F16" s="22"/>
      <c r="G16" s="22"/>
    </row>
    <row r="17" spans="1:12" s="21" customFormat="1" x14ac:dyDescent="0.2">
      <c r="B17" s="22"/>
      <c r="F17" s="22"/>
      <c r="G17" s="22"/>
    </row>
    <row r="18" spans="1:12" s="21" customFormat="1" x14ac:dyDescent="0.2">
      <c r="B18" s="22"/>
      <c r="F18" s="22"/>
      <c r="G18" s="22"/>
    </row>
    <row r="19" spans="1:12" s="21" customFormat="1" x14ac:dyDescent="0.2">
      <c r="B19" s="22"/>
      <c r="F19" s="22"/>
      <c r="G19" s="22"/>
    </row>
    <row r="20" spans="1:12" s="21" customFormat="1" x14ac:dyDescent="0.2">
      <c r="B20" s="22"/>
      <c r="F20" s="22"/>
      <c r="G20" s="22"/>
    </row>
    <row r="21" spans="1:12" s="21" customFormat="1" x14ac:dyDescent="0.2">
      <c r="B21" s="22"/>
      <c r="F21" s="22"/>
      <c r="G21" s="22"/>
    </row>
    <row r="22" spans="1:12" s="21" customFormat="1" x14ac:dyDescent="0.2">
      <c r="B22" s="22"/>
      <c r="F22" s="22"/>
      <c r="G22" s="22"/>
    </row>
    <row r="23" spans="1:12" s="21" customFormat="1" x14ac:dyDescent="0.2">
      <c r="B23" s="22"/>
      <c r="F23" s="22"/>
      <c r="G23" s="22"/>
    </row>
    <row r="24" spans="1:12" ht="14.25" customHeight="1" x14ac:dyDescent="0.2">
      <c r="A24" s="410" t="s">
        <v>0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2"/>
    </row>
    <row r="25" spans="1:12" ht="29.25" customHeight="1" x14ac:dyDescent="0.2">
      <c r="A25" s="413" t="s">
        <v>1</v>
      </c>
      <c r="B25" s="414"/>
      <c r="C25" s="33" t="s">
        <v>2</v>
      </c>
      <c r="D25" s="33" t="s">
        <v>3</v>
      </c>
      <c r="E25" s="413" t="s">
        <v>4</v>
      </c>
      <c r="F25" s="414"/>
      <c r="G25" s="413" t="s">
        <v>5</v>
      </c>
      <c r="H25" s="414"/>
      <c r="I25" s="33" t="s">
        <v>6</v>
      </c>
      <c r="J25" s="33" t="s">
        <v>7</v>
      </c>
      <c r="K25" s="33" t="s">
        <v>8</v>
      </c>
      <c r="L25" s="33" t="s">
        <v>9</v>
      </c>
    </row>
    <row r="26" spans="1:12" ht="15.75" customHeight="1" x14ac:dyDescent="0.2">
      <c r="A26" s="461" t="s">
        <v>531</v>
      </c>
      <c r="B26" s="462"/>
      <c r="C26" s="157" t="s">
        <v>532</v>
      </c>
      <c r="D26" s="158" t="s">
        <v>11</v>
      </c>
      <c r="E26" s="363">
        <v>9781546015598</v>
      </c>
      <c r="F26" s="364"/>
      <c r="G26" s="365"/>
      <c r="H26" s="366"/>
      <c r="I26" s="15">
        <v>24</v>
      </c>
      <c r="J26" s="15">
        <v>19.2</v>
      </c>
      <c r="K26" s="19"/>
      <c r="L26" s="19"/>
    </row>
    <row r="27" spans="1:12" ht="16.149999999999999" customHeight="1" x14ac:dyDescent="0.2">
      <c r="A27" s="463" t="s">
        <v>533</v>
      </c>
      <c r="B27" s="464"/>
      <c r="C27" s="162" t="s">
        <v>534</v>
      </c>
      <c r="D27" s="159" t="s">
        <v>11</v>
      </c>
      <c r="E27" s="374">
        <v>9781546015994</v>
      </c>
      <c r="F27" s="375"/>
      <c r="G27" s="376"/>
      <c r="H27" s="377"/>
      <c r="I27" s="12">
        <v>24</v>
      </c>
      <c r="J27" s="12">
        <v>19.2</v>
      </c>
      <c r="K27" s="20"/>
      <c r="L27" s="20"/>
    </row>
    <row r="28" spans="1:12" ht="16.5" customHeight="1" x14ac:dyDescent="0.2">
      <c r="A28" s="461" t="s">
        <v>535</v>
      </c>
      <c r="B28" s="462"/>
      <c r="C28" s="157" t="s">
        <v>536</v>
      </c>
      <c r="D28" s="158" t="s">
        <v>11</v>
      </c>
      <c r="E28" s="363">
        <v>9781546017295</v>
      </c>
      <c r="F28" s="364"/>
      <c r="G28" s="365"/>
      <c r="H28" s="366"/>
      <c r="I28" s="15">
        <v>22</v>
      </c>
      <c r="J28" s="15">
        <v>17.600000000000001</v>
      </c>
      <c r="K28" s="19"/>
      <c r="L28" s="19"/>
    </row>
    <row r="29" spans="1:12" ht="16.5" customHeight="1" x14ac:dyDescent="0.2">
      <c r="A29" s="463" t="s">
        <v>537</v>
      </c>
      <c r="B29" s="464"/>
      <c r="C29" s="162" t="s">
        <v>107</v>
      </c>
      <c r="D29" s="159" t="s">
        <v>11</v>
      </c>
      <c r="E29" s="374">
        <v>9781455560288</v>
      </c>
      <c r="F29" s="375"/>
      <c r="G29" s="376"/>
      <c r="H29" s="377"/>
      <c r="I29" s="12">
        <v>17</v>
      </c>
      <c r="J29" s="12">
        <v>13.6</v>
      </c>
      <c r="K29" s="20"/>
      <c r="L29" s="20"/>
    </row>
    <row r="30" spans="1:12" ht="16.149999999999999" customHeight="1" x14ac:dyDescent="0.2">
      <c r="A30" s="461" t="s">
        <v>538</v>
      </c>
      <c r="B30" s="462"/>
      <c r="C30" s="157" t="s">
        <v>539</v>
      </c>
      <c r="D30" s="158" t="s">
        <v>10</v>
      </c>
      <c r="E30" s="363">
        <v>9781546034261</v>
      </c>
      <c r="F30" s="364"/>
      <c r="G30" s="365"/>
      <c r="H30" s="366"/>
      <c r="I30" s="15">
        <v>30</v>
      </c>
      <c r="J30" s="15">
        <v>24</v>
      </c>
      <c r="K30" s="19"/>
      <c r="L30" s="19"/>
    </row>
    <row r="31" spans="1:12" x14ac:dyDescent="0.2">
      <c r="A31" s="463" t="s">
        <v>540</v>
      </c>
      <c r="B31" s="464"/>
      <c r="C31" s="162" t="s">
        <v>541</v>
      </c>
      <c r="D31" s="159" t="s">
        <v>10</v>
      </c>
      <c r="E31" s="374">
        <v>9781546034308</v>
      </c>
      <c r="F31" s="375"/>
      <c r="G31" s="376"/>
      <c r="H31" s="377"/>
      <c r="I31" s="12">
        <v>11.99</v>
      </c>
      <c r="J31" s="12">
        <v>9.59</v>
      </c>
      <c r="K31" s="20"/>
      <c r="L31" s="20"/>
    </row>
    <row r="32" spans="1:12" ht="36" x14ac:dyDescent="0.2">
      <c r="A32" s="461" t="s">
        <v>542</v>
      </c>
      <c r="B32" s="462"/>
      <c r="C32" s="157" t="s">
        <v>543</v>
      </c>
      <c r="D32" s="158" t="s">
        <v>11</v>
      </c>
      <c r="E32" s="363">
        <v>9781546034223</v>
      </c>
      <c r="F32" s="364"/>
      <c r="G32" s="365"/>
      <c r="H32" s="366"/>
      <c r="I32" s="15">
        <v>39.99</v>
      </c>
      <c r="J32" s="15">
        <v>31.99</v>
      </c>
      <c r="K32" s="19"/>
      <c r="L32" s="19"/>
    </row>
    <row r="33" spans="1:12" x14ac:dyDescent="0.2">
      <c r="A33" s="463" t="s">
        <v>544</v>
      </c>
      <c r="B33" s="464"/>
      <c r="C33" s="162" t="s">
        <v>545</v>
      </c>
      <c r="D33" s="159" t="s">
        <v>10</v>
      </c>
      <c r="E33" s="374">
        <v>9781546034452</v>
      </c>
      <c r="F33" s="375"/>
      <c r="G33" s="376"/>
      <c r="H33" s="377"/>
      <c r="I33" s="12">
        <v>9.99</v>
      </c>
      <c r="J33" s="12">
        <v>7.99</v>
      </c>
      <c r="K33" s="20"/>
      <c r="L33" s="20"/>
    </row>
    <row r="34" spans="1:12" x14ac:dyDescent="0.2">
      <c r="A34" s="461" t="s">
        <v>546</v>
      </c>
      <c r="B34" s="462"/>
      <c r="C34" s="157" t="s">
        <v>545</v>
      </c>
      <c r="D34" s="158" t="s">
        <v>10</v>
      </c>
      <c r="E34" s="363">
        <v>9781546034483</v>
      </c>
      <c r="F34" s="364"/>
      <c r="G34" s="365"/>
      <c r="H34" s="366"/>
      <c r="I34" s="15">
        <v>9.99</v>
      </c>
      <c r="J34" s="15">
        <v>7.99</v>
      </c>
      <c r="K34" s="19"/>
      <c r="L34" s="19"/>
    </row>
    <row r="35" spans="1:12" x14ac:dyDescent="0.2">
      <c r="A35" s="463" t="s">
        <v>547</v>
      </c>
      <c r="B35" s="464"/>
      <c r="C35" s="162" t="s">
        <v>548</v>
      </c>
      <c r="D35" s="159" t="s">
        <v>10</v>
      </c>
      <c r="E35" s="374">
        <v>9781546014638</v>
      </c>
      <c r="F35" s="375"/>
      <c r="G35" s="376"/>
      <c r="H35" s="377"/>
      <c r="I35" s="12">
        <v>6.99</v>
      </c>
      <c r="J35" s="12">
        <v>5.59</v>
      </c>
      <c r="K35" s="20"/>
      <c r="L35" s="20"/>
    </row>
    <row r="36" spans="1:12" x14ac:dyDescent="0.2">
      <c r="A36" s="461" t="s">
        <v>549</v>
      </c>
      <c r="B36" s="462"/>
      <c r="C36" s="157" t="s">
        <v>548</v>
      </c>
      <c r="D36" s="158" t="s">
        <v>10</v>
      </c>
      <c r="E36" s="363">
        <v>9780824956844</v>
      </c>
      <c r="F36" s="364"/>
      <c r="G36" s="365"/>
      <c r="H36" s="366"/>
      <c r="I36" s="15">
        <v>6.99</v>
      </c>
      <c r="J36" s="15">
        <v>5.59</v>
      </c>
      <c r="K36" s="19"/>
      <c r="L36" s="19"/>
    </row>
    <row r="37" spans="1:12" x14ac:dyDescent="0.2">
      <c r="A37" s="463" t="s">
        <v>550</v>
      </c>
      <c r="B37" s="464"/>
      <c r="C37" s="162" t="s">
        <v>548</v>
      </c>
      <c r="D37" s="159" t="s">
        <v>10</v>
      </c>
      <c r="E37" s="374">
        <v>9780824956912</v>
      </c>
      <c r="F37" s="375"/>
      <c r="G37" s="376"/>
      <c r="H37" s="377"/>
      <c r="I37" s="12">
        <v>6.99</v>
      </c>
      <c r="J37" s="12">
        <v>5.59</v>
      </c>
      <c r="K37" s="20"/>
      <c r="L37" s="20"/>
    </row>
    <row r="38" spans="1:12" x14ac:dyDescent="0.2">
      <c r="A38" s="461" t="s">
        <v>551</v>
      </c>
      <c r="B38" s="462"/>
      <c r="C38" s="157" t="s">
        <v>548</v>
      </c>
      <c r="D38" s="158" t="s">
        <v>10</v>
      </c>
      <c r="E38" s="363">
        <v>9780824957056</v>
      </c>
      <c r="F38" s="364"/>
      <c r="G38" s="365"/>
      <c r="H38" s="366"/>
      <c r="I38" s="15">
        <v>6.99</v>
      </c>
      <c r="J38" s="15">
        <v>5.59</v>
      </c>
      <c r="K38" s="19"/>
      <c r="L38" s="19"/>
    </row>
  </sheetData>
  <mergeCells count="45">
    <mergeCell ref="A37:B37"/>
    <mergeCell ref="E37:F37"/>
    <mergeCell ref="G37:H37"/>
    <mergeCell ref="A38:B38"/>
    <mergeCell ref="E38:F38"/>
    <mergeCell ref="G38:H38"/>
    <mergeCell ref="A35:B35"/>
    <mergeCell ref="E35:F35"/>
    <mergeCell ref="G35:H35"/>
    <mergeCell ref="A36:B36"/>
    <mergeCell ref="E36:F36"/>
    <mergeCell ref="G36:H36"/>
    <mergeCell ref="A33:B33"/>
    <mergeCell ref="E33:F33"/>
    <mergeCell ref="G33:H33"/>
    <mergeCell ref="A34:B34"/>
    <mergeCell ref="E34:F34"/>
    <mergeCell ref="G34:H34"/>
    <mergeCell ref="A31:B31"/>
    <mergeCell ref="E31:F31"/>
    <mergeCell ref="G31:H31"/>
    <mergeCell ref="A32:B32"/>
    <mergeCell ref="E32:F32"/>
    <mergeCell ref="G32:H32"/>
    <mergeCell ref="E28:F28"/>
    <mergeCell ref="G28:H28"/>
    <mergeCell ref="A29:B29"/>
    <mergeCell ref="E29:F29"/>
    <mergeCell ref="G29:H29"/>
    <mergeCell ref="A30:B30"/>
    <mergeCell ref="E30:F30"/>
    <mergeCell ref="G30:H30"/>
    <mergeCell ref="F1:K1"/>
    <mergeCell ref="F2:K5"/>
    <mergeCell ref="A24:L24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A28:B28"/>
  </mergeCells>
  <pageMargins left="0.7" right="0.7" top="0.75" bottom="0.75" header="0.3" footer="0.3"/>
  <pageSetup scale="8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F931-4271-4DAC-9845-7E9E9BD991E6}">
  <dimension ref="A1:K48"/>
  <sheetViews>
    <sheetView zoomScaleNormal="100" workbookViewId="0">
      <selection activeCell="A20" sqref="A1:XFD20"/>
    </sheetView>
  </sheetViews>
  <sheetFormatPr defaultRowHeight="12.75" x14ac:dyDescent="0.2"/>
  <cols>
    <col min="1" max="1" width="11.5" style="16" customWidth="1"/>
    <col min="2" max="2" width="21.5" style="16" customWidth="1"/>
    <col min="3" max="3" width="16.6640625" style="16" customWidth="1"/>
    <col min="4" max="4" width="8" style="16" customWidth="1"/>
    <col min="5" max="5" width="5.1640625" style="16" customWidth="1"/>
    <col min="6" max="6" width="12" style="16" customWidth="1"/>
    <col min="7" max="7" width="6.6640625" style="16" customWidth="1"/>
    <col min="8" max="8" width="10.83203125" style="16" customWidth="1"/>
    <col min="9" max="9" width="10.6640625" style="16" customWidth="1"/>
    <col min="10" max="10" width="8.1640625" style="16" customWidth="1"/>
    <col min="11" max="11" width="10.6640625" style="16" customWidth="1"/>
    <col min="12" max="12" width="2.83203125" style="16" customWidth="1"/>
    <col min="13" max="16384" width="9.33203125" style="16"/>
  </cols>
  <sheetData>
    <row r="1" spans="2:10" s="21" customFormat="1" ht="61.5" customHeight="1" thickBot="1" x14ac:dyDescent="0.25">
      <c r="B1" s="22"/>
      <c r="C1" s="23"/>
      <c r="D1" s="42"/>
      <c r="E1" s="42"/>
      <c r="F1" s="484" t="s">
        <v>554</v>
      </c>
      <c r="G1" s="485"/>
      <c r="H1" s="485"/>
      <c r="I1" s="485"/>
      <c r="J1" s="486"/>
    </row>
    <row r="2" spans="2:10" s="21" customFormat="1" ht="15" customHeight="1" x14ac:dyDescent="0.2">
      <c r="B2" s="22"/>
      <c r="D2" s="31"/>
      <c r="E2" s="31"/>
      <c r="F2" s="487" t="s">
        <v>553</v>
      </c>
      <c r="G2" s="488"/>
      <c r="H2" s="488"/>
      <c r="I2" s="488"/>
      <c r="J2" s="489"/>
    </row>
    <row r="3" spans="2:10" s="21" customFormat="1" x14ac:dyDescent="0.2">
      <c r="B3" s="22"/>
      <c r="D3" s="31"/>
      <c r="E3" s="31"/>
      <c r="F3" s="487"/>
      <c r="G3" s="488"/>
      <c r="H3" s="488"/>
      <c r="I3" s="488"/>
      <c r="J3" s="489"/>
    </row>
    <row r="4" spans="2:10" s="21" customFormat="1" ht="13.5" thickBot="1" x14ac:dyDescent="0.25">
      <c r="B4" s="22"/>
      <c r="D4" s="31"/>
      <c r="E4" s="31"/>
      <c r="F4" s="490"/>
      <c r="G4" s="491"/>
      <c r="H4" s="491"/>
      <c r="I4" s="491"/>
      <c r="J4" s="492"/>
    </row>
    <row r="5" spans="2:10" s="21" customFormat="1" ht="19.899999999999999" customHeight="1" x14ac:dyDescent="0.2">
      <c r="B5" s="22"/>
      <c r="D5" s="31"/>
      <c r="E5" s="31"/>
      <c r="F5" s="31"/>
      <c r="G5" s="31"/>
      <c r="H5" s="31"/>
      <c r="I5" s="31"/>
      <c r="J5" s="31"/>
    </row>
    <row r="6" spans="2:10" s="21" customFormat="1" x14ac:dyDescent="0.2">
      <c r="B6" s="22"/>
      <c r="F6" s="22"/>
      <c r="G6" s="22"/>
    </row>
    <row r="7" spans="2:10" s="21" customFormat="1" x14ac:dyDescent="0.2">
      <c r="B7" s="22"/>
      <c r="F7" s="22"/>
      <c r="G7" s="22"/>
    </row>
    <row r="8" spans="2:10" s="21" customFormat="1" x14ac:dyDescent="0.2">
      <c r="B8" s="22"/>
      <c r="F8" s="22"/>
      <c r="G8" s="22"/>
    </row>
    <row r="9" spans="2:10" s="21" customFormat="1" x14ac:dyDescent="0.2">
      <c r="B9" s="22"/>
      <c r="F9" s="22"/>
      <c r="G9" s="22"/>
    </row>
    <row r="10" spans="2:10" s="21" customFormat="1" x14ac:dyDescent="0.2">
      <c r="B10" s="22"/>
      <c r="F10" s="22"/>
      <c r="G10" s="22"/>
    </row>
    <row r="11" spans="2:10" s="21" customFormat="1" x14ac:dyDescent="0.2">
      <c r="B11" s="22"/>
      <c r="F11" s="22"/>
      <c r="G11" s="22"/>
    </row>
    <row r="12" spans="2:10" s="21" customFormat="1" x14ac:dyDescent="0.2">
      <c r="B12" s="22"/>
      <c r="F12" s="22"/>
      <c r="G12" s="22"/>
    </row>
    <row r="13" spans="2:10" s="21" customFormat="1" x14ac:dyDescent="0.2">
      <c r="B13" s="22"/>
      <c r="F13" s="22"/>
      <c r="G13" s="22"/>
    </row>
    <row r="14" spans="2:10" s="21" customFormat="1" x14ac:dyDescent="0.2">
      <c r="B14" s="22"/>
      <c r="F14" s="22"/>
      <c r="G14" s="22"/>
    </row>
    <row r="15" spans="2:10" s="21" customFormat="1" x14ac:dyDescent="0.2">
      <c r="B15" s="22"/>
      <c r="F15" s="22"/>
      <c r="G15" s="22"/>
    </row>
    <row r="16" spans="2:10" s="21" customFormat="1" x14ac:dyDescent="0.2">
      <c r="B16" s="22"/>
      <c r="F16" s="22"/>
      <c r="G16" s="22"/>
    </row>
    <row r="17" spans="1:11" s="21" customFormat="1" x14ac:dyDescent="0.2">
      <c r="B17" s="22"/>
      <c r="F17" s="22"/>
      <c r="G17" s="22"/>
    </row>
    <row r="18" spans="1:11" s="21" customFormat="1" x14ac:dyDescent="0.2">
      <c r="B18" s="22"/>
      <c r="F18" s="22"/>
      <c r="G18" s="22"/>
    </row>
    <row r="19" spans="1:11" ht="14.25" customHeight="1" x14ac:dyDescent="0.2">
      <c r="A19" s="410" t="s">
        <v>0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2"/>
    </row>
    <row r="20" spans="1:11" ht="29.25" customHeight="1" x14ac:dyDescent="0.2">
      <c r="A20" s="413" t="s">
        <v>1</v>
      </c>
      <c r="B20" s="414"/>
      <c r="C20" s="33" t="s">
        <v>2</v>
      </c>
      <c r="D20" s="33" t="s">
        <v>3</v>
      </c>
      <c r="E20" s="415" t="s">
        <v>4</v>
      </c>
      <c r="F20" s="416"/>
      <c r="G20" s="39" t="s">
        <v>5</v>
      </c>
      <c r="H20" s="33" t="s">
        <v>6</v>
      </c>
      <c r="I20" s="33" t="s">
        <v>7</v>
      </c>
      <c r="J20" s="33" t="s">
        <v>8</v>
      </c>
      <c r="K20" s="33" t="s">
        <v>9</v>
      </c>
    </row>
    <row r="21" spans="1:11" ht="24" customHeight="1" x14ac:dyDescent="0.2">
      <c r="A21" s="461" t="s">
        <v>555</v>
      </c>
      <c r="B21" s="462"/>
      <c r="C21" s="17"/>
      <c r="D21" s="51"/>
      <c r="E21" s="456">
        <v>634989452019</v>
      </c>
      <c r="F21" s="456"/>
      <c r="G21" s="154"/>
      <c r="H21" s="29">
        <v>6.99</v>
      </c>
      <c r="I21" s="19"/>
      <c r="J21" s="19"/>
      <c r="K21" s="19"/>
    </row>
    <row r="22" spans="1:11" ht="24" customHeight="1" x14ac:dyDescent="0.2">
      <c r="A22" s="463" t="s">
        <v>556</v>
      </c>
      <c r="B22" s="464"/>
      <c r="C22" s="18"/>
      <c r="D22" s="50"/>
      <c r="E22" s="455">
        <v>634989452026</v>
      </c>
      <c r="F22" s="455"/>
      <c r="G22" s="155"/>
      <c r="H22" s="30">
        <v>6.99</v>
      </c>
      <c r="I22" s="20"/>
      <c r="J22" s="20"/>
      <c r="K22" s="20"/>
    </row>
    <row r="23" spans="1:11" ht="24" customHeight="1" x14ac:dyDescent="0.2">
      <c r="A23" s="461" t="s">
        <v>557</v>
      </c>
      <c r="B23" s="462"/>
      <c r="C23" s="17"/>
      <c r="D23" s="51"/>
      <c r="E23" s="456">
        <v>634989305087</v>
      </c>
      <c r="F23" s="456"/>
      <c r="G23" s="154"/>
      <c r="H23" s="29">
        <v>23.99</v>
      </c>
      <c r="I23" s="19"/>
      <c r="J23" s="19"/>
      <c r="K23" s="19"/>
    </row>
    <row r="24" spans="1:11" ht="24" customHeight="1" x14ac:dyDescent="0.2">
      <c r="A24" s="463" t="s">
        <v>558</v>
      </c>
      <c r="B24" s="464"/>
      <c r="C24" s="18"/>
      <c r="D24" s="50"/>
      <c r="E24" s="455">
        <v>634989819010</v>
      </c>
      <c r="F24" s="455"/>
      <c r="G24" s="155"/>
      <c r="H24" s="30">
        <v>4.99</v>
      </c>
      <c r="I24" s="20"/>
      <c r="J24" s="20"/>
      <c r="K24" s="20"/>
    </row>
    <row r="25" spans="1:11" ht="24" customHeight="1" x14ac:dyDescent="0.2">
      <c r="A25" s="461" t="s">
        <v>559</v>
      </c>
      <c r="B25" s="462"/>
      <c r="C25" s="17"/>
      <c r="D25" s="51"/>
      <c r="E25" s="456">
        <v>634989819027</v>
      </c>
      <c r="F25" s="456"/>
      <c r="G25" s="154"/>
      <c r="H25" s="29">
        <v>4.99</v>
      </c>
      <c r="I25" s="19"/>
      <c r="J25" s="19"/>
      <c r="K25" s="19"/>
    </row>
    <row r="26" spans="1:11" ht="24" customHeight="1" x14ac:dyDescent="0.2">
      <c r="A26" s="463" t="s">
        <v>560</v>
      </c>
      <c r="B26" s="464"/>
      <c r="C26" s="18"/>
      <c r="D26" s="50"/>
      <c r="E26" s="455">
        <v>634989792788</v>
      </c>
      <c r="F26" s="455"/>
      <c r="G26" s="155"/>
      <c r="H26" s="30">
        <v>9.99</v>
      </c>
      <c r="I26" s="20"/>
      <c r="J26" s="20"/>
      <c r="K26" s="20"/>
    </row>
    <row r="27" spans="1:11" ht="24" customHeight="1" x14ac:dyDescent="0.2">
      <c r="A27" s="461" t="s">
        <v>561</v>
      </c>
      <c r="B27" s="462"/>
      <c r="C27" s="17"/>
      <c r="D27" s="51"/>
      <c r="E27" s="456">
        <v>634989890767</v>
      </c>
      <c r="F27" s="456"/>
      <c r="G27" s="154"/>
      <c r="H27" s="29">
        <v>9.99</v>
      </c>
      <c r="I27" s="19"/>
      <c r="J27" s="19"/>
      <c r="K27" s="19"/>
    </row>
    <row r="28" spans="1:11" ht="24" customHeight="1" x14ac:dyDescent="0.2">
      <c r="A28" s="463" t="s">
        <v>562</v>
      </c>
      <c r="B28" s="464"/>
      <c r="C28" s="18"/>
      <c r="D28" s="50"/>
      <c r="E28" s="455">
        <v>634989310104</v>
      </c>
      <c r="F28" s="455"/>
      <c r="G28" s="155"/>
      <c r="H28" s="30">
        <v>9.99</v>
      </c>
      <c r="I28" s="20"/>
      <c r="J28" s="20"/>
      <c r="K28" s="20"/>
    </row>
    <row r="29" spans="1:11" ht="24" customHeight="1" x14ac:dyDescent="0.2">
      <c r="A29" s="461" t="s">
        <v>563</v>
      </c>
      <c r="B29" s="462"/>
      <c r="C29" s="17"/>
      <c r="D29" s="51"/>
      <c r="E29" s="456">
        <v>634989165018</v>
      </c>
      <c r="F29" s="456"/>
      <c r="G29" s="154"/>
      <c r="H29" s="29">
        <v>9.99</v>
      </c>
      <c r="I29" s="19"/>
      <c r="J29" s="19"/>
      <c r="K29" s="19"/>
    </row>
    <row r="30" spans="1:11" ht="24" customHeight="1" x14ac:dyDescent="0.2">
      <c r="A30" s="463" t="s">
        <v>564</v>
      </c>
      <c r="B30" s="464"/>
      <c r="C30" s="18"/>
      <c r="D30" s="50"/>
      <c r="E30" s="455">
        <v>634989165025</v>
      </c>
      <c r="F30" s="455"/>
      <c r="G30" s="155"/>
      <c r="H30" s="30">
        <v>9.99</v>
      </c>
      <c r="I30" s="20"/>
      <c r="J30" s="20"/>
      <c r="K30" s="20"/>
    </row>
    <row r="31" spans="1:11" ht="24" customHeight="1" x14ac:dyDescent="0.2">
      <c r="A31" s="461" t="s">
        <v>565</v>
      </c>
      <c r="B31" s="462"/>
      <c r="C31" s="17"/>
      <c r="D31" s="51"/>
      <c r="E31" s="456">
        <v>634989166015</v>
      </c>
      <c r="F31" s="456"/>
      <c r="G31" s="154"/>
      <c r="H31" s="29">
        <v>9.99</v>
      </c>
      <c r="I31" s="19"/>
      <c r="J31" s="19"/>
      <c r="K31" s="19"/>
    </row>
    <row r="32" spans="1:11" ht="24" customHeight="1" x14ac:dyDescent="0.2">
      <c r="A32" s="463" t="s">
        <v>566</v>
      </c>
      <c r="B32" s="464"/>
      <c r="C32" s="18"/>
      <c r="D32" s="50"/>
      <c r="E32" s="455">
        <v>634989166022</v>
      </c>
      <c r="F32" s="455"/>
      <c r="G32" s="155"/>
      <c r="H32" s="30">
        <v>9.99</v>
      </c>
      <c r="I32" s="20"/>
      <c r="J32" s="20"/>
      <c r="K32" s="20"/>
    </row>
    <row r="33" spans="1:11" ht="24" customHeight="1" x14ac:dyDescent="0.2">
      <c r="A33" s="461" t="s">
        <v>567</v>
      </c>
      <c r="B33" s="462"/>
      <c r="C33" s="17"/>
      <c r="D33" s="51"/>
      <c r="E33" s="456">
        <v>634989167012</v>
      </c>
      <c r="F33" s="456"/>
      <c r="G33" s="154"/>
      <c r="H33" s="29">
        <v>9.99</v>
      </c>
      <c r="I33" s="19"/>
      <c r="J33" s="19"/>
      <c r="K33" s="19"/>
    </row>
    <row r="34" spans="1:11" ht="24" customHeight="1" x14ac:dyDescent="0.2">
      <c r="A34" s="463" t="s">
        <v>568</v>
      </c>
      <c r="B34" s="464"/>
      <c r="C34" s="18"/>
      <c r="D34" s="50"/>
      <c r="E34" s="455">
        <v>634989167029</v>
      </c>
      <c r="F34" s="455"/>
      <c r="G34" s="155"/>
      <c r="H34" s="30">
        <v>9.99</v>
      </c>
      <c r="I34" s="20"/>
      <c r="J34" s="20"/>
      <c r="K34" s="20"/>
    </row>
    <row r="35" spans="1:11" ht="24" customHeight="1" x14ac:dyDescent="0.2">
      <c r="A35" s="461" t="s">
        <v>569</v>
      </c>
      <c r="B35" s="462"/>
      <c r="C35" s="17"/>
      <c r="D35" s="51"/>
      <c r="E35" s="456">
        <v>634989168019</v>
      </c>
      <c r="F35" s="456"/>
      <c r="G35" s="154"/>
      <c r="H35" s="29">
        <v>9.99</v>
      </c>
      <c r="I35" s="19"/>
      <c r="J35" s="19"/>
      <c r="K35" s="19"/>
    </row>
    <row r="36" spans="1:11" ht="24" customHeight="1" x14ac:dyDescent="0.2">
      <c r="A36" s="463" t="s">
        <v>570</v>
      </c>
      <c r="B36" s="464"/>
      <c r="C36" s="18"/>
      <c r="D36" s="50"/>
      <c r="E36" s="455">
        <v>634989168026</v>
      </c>
      <c r="F36" s="455"/>
      <c r="G36" s="155"/>
      <c r="H36" s="30">
        <v>9.99</v>
      </c>
      <c r="I36" s="20"/>
      <c r="J36" s="20"/>
      <c r="K36" s="20"/>
    </row>
    <row r="37" spans="1:11" ht="24" customHeight="1" x14ac:dyDescent="0.2">
      <c r="A37" s="461" t="s">
        <v>571</v>
      </c>
      <c r="B37" s="462"/>
      <c r="C37" s="17"/>
      <c r="D37" s="51"/>
      <c r="E37" s="456">
        <v>634989169016</v>
      </c>
      <c r="F37" s="456"/>
      <c r="G37" s="154"/>
      <c r="H37" s="29">
        <v>9.99</v>
      </c>
      <c r="I37" s="19"/>
      <c r="J37" s="19"/>
      <c r="K37" s="19"/>
    </row>
    <row r="38" spans="1:11" ht="24" customHeight="1" x14ac:dyDescent="0.2">
      <c r="A38" s="463" t="s">
        <v>572</v>
      </c>
      <c r="B38" s="464"/>
      <c r="C38" s="18"/>
      <c r="D38" s="50"/>
      <c r="E38" s="455">
        <v>634989169023</v>
      </c>
      <c r="F38" s="455"/>
      <c r="G38" s="155"/>
      <c r="H38" s="30">
        <v>9.99</v>
      </c>
      <c r="I38" s="20"/>
      <c r="J38" s="20"/>
      <c r="K38" s="20"/>
    </row>
    <row r="39" spans="1:11" ht="24" customHeight="1" x14ac:dyDescent="0.2">
      <c r="A39" s="461" t="s">
        <v>573</v>
      </c>
      <c r="B39" s="462"/>
      <c r="C39" s="17"/>
      <c r="D39" s="51"/>
      <c r="E39" s="456">
        <v>634989260744</v>
      </c>
      <c r="F39" s="456"/>
      <c r="G39" s="154"/>
      <c r="H39" s="29">
        <v>12.99</v>
      </c>
      <c r="I39" s="19"/>
      <c r="J39" s="19"/>
      <c r="K39" s="19"/>
    </row>
    <row r="40" spans="1:11" ht="24" customHeight="1" x14ac:dyDescent="0.2">
      <c r="A40" s="463" t="s">
        <v>574</v>
      </c>
      <c r="B40" s="464"/>
      <c r="C40" s="18"/>
      <c r="D40" s="50"/>
      <c r="E40" s="455">
        <v>634989300549</v>
      </c>
      <c r="F40" s="455"/>
      <c r="G40" s="155"/>
      <c r="H40" s="30">
        <v>11.99</v>
      </c>
      <c r="I40" s="20"/>
      <c r="J40" s="20"/>
      <c r="K40" s="20"/>
    </row>
    <row r="41" spans="1:11" ht="24" customHeight="1" x14ac:dyDescent="0.2">
      <c r="A41" s="461" t="s">
        <v>575</v>
      </c>
      <c r="B41" s="462"/>
      <c r="C41" s="17"/>
      <c r="D41" s="51"/>
      <c r="E41" s="456">
        <v>634989305063</v>
      </c>
      <c r="F41" s="456"/>
      <c r="G41" s="154"/>
      <c r="H41" s="29">
        <v>17.989999999999998</v>
      </c>
      <c r="I41" s="19"/>
      <c r="J41" s="19"/>
      <c r="K41" s="19"/>
    </row>
    <row r="42" spans="1:11" ht="24" customHeight="1" x14ac:dyDescent="0.2">
      <c r="A42" s="463" t="s">
        <v>576</v>
      </c>
      <c r="B42" s="464"/>
      <c r="C42" s="18"/>
      <c r="D42" s="50"/>
      <c r="E42" s="470">
        <v>45888729506</v>
      </c>
      <c r="F42" s="470"/>
      <c r="G42" s="155"/>
      <c r="H42" s="30">
        <v>9.99</v>
      </c>
      <c r="I42" s="20"/>
      <c r="J42" s="20"/>
      <c r="K42" s="20"/>
    </row>
    <row r="43" spans="1:11" ht="24" customHeight="1" x14ac:dyDescent="0.2">
      <c r="A43" s="461" t="s">
        <v>577</v>
      </c>
      <c r="B43" s="462"/>
      <c r="C43" s="17"/>
      <c r="D43" s="51"/>
      <c r="E43" s="456">
        <v>634989753048</v>
      </c>
      <c r="F43" s="456"/>
      <c r="G43" s="154"/>
      <c r="H43" s="29">
        <v>4.99</v>
      </c>
      <c r="I43" s="19"/>
      <c r="J43" s="19"/>
      <c r="K43" s="19"/>
    </row>
    <row r="44" spans="1:11" ht="24" customHeight="1" x14ac:dyDescent="0.2">
      <c r="A44" s="463" t="s">
        <v>578</v>
      </c>
      <c r="B44" s="464"/>
      <c r="C44" s="18"/>
      <c r="D44" s="50"/>
      <c r="E44" s="455">
        <v>634989754717</v>
      </c>
      <c r="F44" s="455"/>
      <c r="G44" s="155"/>
      <c r="H44" s="30">
        <v>4.99</v>
      </c>
      <c r="I44" s="20"/>
      <c r="J44" s="20"/>
      <c r="K44" s="20"/>
    </row>
    <row r="45" spans="1:11" ht="24" customHeight="1" x14ac:dyDescent="0.2">
      <c r="A45" s="461" t="s">
        <v>579</v>
      </c>
      <c r="B45" s="462"/>
      <c r="C45" s="17"/>
      <c r="D45" s="51"/>
      <c r="E45" s="456">
        <v>634989759262</v>
      </c>
      <c r="F45" s="456"/>
      <c r="G45" s="154"/>
      <c r="H45" s="29">
        <v>4.99</v>
      </c>
      <c r="I45" s="19"/>
      <c r="J45" s="19"/>
      <c r="K45" s="19"/>
    </row>
    <row r="46" spans="1:11" ht="24" customHeight="1" x14ac:dyDescent="0.2">
      <c r="A46" s="463" t="s">
        <v>580</v>
      </c>
      <c r="B46" s="464"/>
      <c r="C46" s="18"/>
      <c r="D46" s="50"/>
      <c r="E46" s="455">
        <v>634989764372</v>
      </c>
      <c r="F46" s="455"/>
      <c r="G46" s="155"/>
      <c r="H46" s="30">
        <v>4.99</v>
      </c>
      <c r="I46" s="20"/>
      <c r="J46" s="20"/>
      <c r="K46" s="20"/>
    </row>
    <row r="47" spans="1:11" ht="24" customHeight="1" x14ac:dyDescent="0.2">
      <c r="A47" s="461" t="s">
        <v>581</v>
      </c>
      <c r="B47" s="462"/>
      <c r="C47" s="17"/>
      <c r="D47" s="51"/>
      <c r="E47" s="456">
        <v>634989858033</v>
      </c>
      <c r="F47" s="456"/>
      <c r="G47" s="154"/>
      <c r="H47" s="29">
        <v>9.99</v>
      </c>
      <c r="I47" s="19"/>
      <c r="J47" s="19"/>
      <c r="K47" s="19"/>
    </row>
    <row r="48" spans="1:11" x14ac:dyDescent="0.2">
      <c r="D48" s="24"/>
      <c r="E48" s="24"/>
      <c r="F48" s="24"/>
      <c r="G48" s="24"/>
      <c r="H48" s="24"/>
      <c r="I48" s="24"/>
      <c r="J48" s="24"/>
      <c r="K48" s="24"/>
    </row>
  </sheetData>
  <mergeCells count="59">
    <mergeCell ref="A46:B46"/>
    <mergeCell ref="E46:F46"/>
    <mergeCell ref="A47:B47"/>
    <mergeCell ref="E47:F47"/>
    <mergeCell ref="A44:B44"/>
    <mergeCell ref="E44:F44"/>
    <mergeCell ref="A45:B45"/>
    <mergeCell ref="E45:F45"/>
    <mergeCell ref="A43:B43"/>
    <mergeCell ref="E43:F43"/>
    <mergeCell ref="A40:B40"/>
    <mergeCell ref="E40:F40"/>
    <mergeCell ref="A41:B41"/>
    <mergeCell ref="E41:F41"/>
    <mergeCell ref="A42:B42"/>
    <mergeCell ref="E42:F42"/>
    <mergeCell ref="A37:B37"/>
    <mergeCell ref="E37:F37"/>
    <mergeCell ref="A38:B38"/>
    <mergeCell ref="E38:F38"/>
    <mergeCell ref="A39:B39"/>
    <mergeCell ref="E39:F39"/>
    <mergeCell ref="A34:B34"/>
    <mergeCell ref="E34:F34"/>
    <mergeCell ref="A35:B35"/>
    <mergeCell ref="E35:F35"/>
    <mergeCell ref="A36:B36"/>
    <mergeCell ref="E36:F36"/>
    <mergeCell ref="A31:B31"/>
    <mergeCell ref="E31:F31"/>
    <mergeCell ref="A32:B32"/>
    <mergeCell ref="E32:F32"/>
    <mergeCell ref="A33:B33"/>
    <mergeCell ref="E33:F33"/>
    <mergeCell ref="A28:B28"/>
    <mergeCell ref="E28:F28"/>
    <mergeCell ref="A29:B29"/>
    <mergeCell ref="E29:F29"/>
    <mergeCell ref="A30:B30"/>
    <mergeCell ref="E30:F30"/>
    <mergeCell ref="A25:B25"/>
    <mergeCell ref="E25:F25"/>
    <mergeCell ref="A26:B26"/>
    <mergeCell ref="E26:F26"/>
    <mergeCell ref="A27:B27"/>
    <mergeCell ref="E27:F27"/>
    <mergeCell ref="A22:B22"/>
    <mergeCell ref="E22:F22"/>
    <mergeCell ref="A23:B23"/>
    <mergeCell ref="E23:F23"/>
    <mergeCell ref="A24:B24"/>
    <mergeCell ref="E24:F24"/>
    <mergeCell ref="A21:B21"/>
    <mergeCell ref="E21:F21"/>
    <mergeCell ref="F1:J1"/>
    <mergeCell ref="F2:J4"/>
    <mergeCell ref="A19:K19"/>
    <mergeCell ref="A20:B20"/>
    <mergeCell ref="E20:F20"/>
  </mergeCells>
  <pageMargins left="0.7" right="0.7" top="0.75" bottom="0.75" header="0.3" footer="0.3"/>
  <pageSetup scale="83" orientation="portrait" r:id="rId1"/>
  <colBreaks count="1" manualBreakCount="1">
    <brk id="11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BD72-A5E3-49DA-AA01-C4539D9E154E}">
  <sheetPr>
    <pageSetUpPr fitToPage="1"/>
  </sheetPr>
  <dimension ref="A1:K21"/>
  <sheetViews>
    <sheetView workbookViewId="0">
      <selection activeCell="G30" sqref="G30"/>
    </sheetView>
  </sheetViews>
  <sheetFormatPr defaultRowHeight="12.75" x14ac:dyDescent="0.2"/>
  <cols>
    <col min="1" max="1" width="11.5" style="16" customWidth="1"/>
    <col min="2" max="2" width="21.5" style="16" customWidth="1"/>
    <col min="3" max="3" width="16.6640625" style="16" customWidth="1"/>
    <col min="4" max="4" width="8" style="16" customWidth="1"/>
    <col min="5" max="5" width="5.1640625" style="16" customWidth="1"/>
    <col min="6" max="6" width="12" style="16" customWidth="1"/>
    <col min="7" max="7" width="6.6640625" style="16" customWidth="1"/>
    <col min="8" max="8" width="10.83203125" style="16" customWidth="1"/>
    <col min="9" max="9" width="10.6640625" style="16" customWidth="1"/>
    <col min="10" max="10" width="8.1640625" style="16" customWidth="1"/>
    <col min="11" max="11" width="10.6640625" style="16" customWidth="1"/>
    <col min="12" max="12" width="2.83203125" style="16" customWidth="1"/>
    <col min="13" max="16384" width="9.33203125" style="16"/>
  </cols>
  <sheetData>
    <row r="1" spans="2:9" s="21" customFormat="1" ht="61.5" customHeight="1" thickBot="1" x14ac:dyDescent="0.4">
      <c r="B1" s="22"/>
      <c r="C1" s="23"/>
      <c r="D1" s="493" t="s">
        <v>584</v>
      </c>
      <c r="E1" s="494"/>
      <c r="F1" s="494"/>
      <c r="G1" s="494"/>
      <c r="H1" s="494"/>
      <c r="I1" s="495"/>
    </row>
    <row r="2" spans="2:9" s="21" customFormat="1" ht="15" customHeight="1" x14ac:dyDescent="0.2">
      <c r="B2" s="22"/>
      <c r="D2" s="496" t="s">
        <v>582</v>
      </c>
      <c r="E2" s="497"/>
      <c r="F2" s="497"/>
      <c r="G2" s="497"/>
      <c r="H2" s="497"/>
      <c r="I2" s="498"/>
    </row>
    <row r="3" spans="2:9" s="21" customFormat="1" x14ac:dyDescent="0.2">
      <c r="B3" s="22"/>
      <c r="D3" s="487"/>
      <c r="E3" s="488"/>
      <c r="F3" s="488"/>
      <c r="G3" s="488"/>
      <c r="H3" s="488"/>
      <c r="I3" s="489"/>
    </row>
    <row r="4" spans="2:9" s="21" customFormat="1" ht="13.5" thickBot="1" x14ac:dyDescent="0.25">
      <c r="B4" s="22"/>
      <c r="D4" s="490"/>
      <c r="E4" s="491"/>
      <c r="F4" s="491"/>
      <c r="G4" s="491"/>
      <c r="H4" s="491"/>
      <c r="I4" s="492"/>
    </row>
    <row r="5" spans="2:9" s="21" customFormat="1" x14ac:dyDescent="0.2">
      <c r="B5" s="22"/>
      <c r="F5" s="22"/>
      <c r="G5" s="22"/>
      <c r="H5" s="22"/>
    </row>
    <row r="6" spans="2:9" s="21" customFormat="1" x14ac:dyDescent="0.2">
      <c r="B6" s="22"/>
      <c r="F6" s="22"/>
      <c r="G6" s="22"/>
      <c r="H6" s="22"/>
    </row>
    <row r="7" spans="2:9" s="21" customFormat="1" x14ac:dyDescent="0.2">
      <c r="B7" s="22"/>
      <c r="F7" s="22"/>
      <c r="G7" s="22"/>
      <c r="H7" s="22"/>
    </row>
    <row r="8" spans="2:9" s="21" customFormat="1" x14ac:dyDescent="0.2">
      <c r="B8" s="22"/>
      <c r="F8" s="22"/>
      <c r="G8" s="22"/>
      <c r="H8" s="22"/>
    </row>
    <row r="9" spans="2:9" s="21" customFormat="1" x14ac:dyDescent="0.2">
      <c r="B9" s="22"/>
      <c r="F9" s="22"/>
      <c r="G9" s="22"/>
      <c r="H9" s="22"/>
    </row>
    <row r="10" spans="2:9" s="21" customFormat="1" x14ac:dyDescent="0.2">
      <c r="B10" s="22"/>
      <c r="F10" s="22"/>
      <c r="G10" s="22"/>
      <c r="H10" s="22"/>
    </row>
    <row r="11" spans="2:9" s="21" customFormat="1" x14ac:dyDescent="0.2">
      <c r="B11" s="22"/>
      <c r="F11" s="22"/>
      <c r="G11" s="22"/>
      <c r="H11" s="22"/>
    </row>
    <row r="12" spans="2:9" s="21" customFormat="1" x14ac:dyDescent="0.2">
      <c r="B12" s="22"/>
      <c r="F12" s="22"/>
      <c r="G12" s="22"/>
      <c r="H12" s="22"/>
    </row>
    <row r="13" spans="2:9" s="21" customFormat="1" x14ac:dyDescent="0.2">
      <c r="B13" s="22"/>
      <c r="F13" s="22"/>
      <c r="G13" s="22"/>
      <c r="H13" s="22"/>
    </row>
    <row r="14" spans="2:9" s="21" customFormat="1" x14ac:dyDescent="0.2">
      <c r="B14" s="22"/>
      <c r="F14" s="22"/>
      <c r="G14" s="22"/>
      <c r="H14" s="22"/>
    </row>
    <row r="15" spans="2:9" s="21" customFormat="1" x14ac:dyDescent="0.2">
      <c r="B15" s="22"/>
      <c r="F15" s="22"/>
      <c r="G15" s="22"/>
      <c r="H15" s="22"/>
    </row>
    <row r="16" spans="2:9" s="21" customFormat="1" x14ac:dyDescent="0.2">
      <c r="B16" s="22"/>
      <c r="F16" s="22"/>
      <c r="G16" s="22"/>
      <c r="H16" s="22"/>
    </row>
    <row r="17" spans="1:11" ht="14.25" customHeight="1" x14ac:dyDescent="0.2">
      <c r="A17" s="34"/>
    </row>
    <row r="18" spans="1:11" ht="14.25" customHeight="1" x14ac:dyDescent="0.2">
      <c r="A18" s="410" t="s">
        <v>0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2"/>
    </row>
    <row r="19" spans="1:11" ht="29.25" customHeight="1" x14ac:dyDescent="0.2">
      <c r="A19" s="413" t="s">
        <v>1</v>
      </c>
      <c r="B19" s="414"/>
      <c r="C19" s="33" t="s">
        <v>2</v>
      </c>
      <c r="D19" s="33" t="s">
        <v>3</v>
      </c>
      <c r="E19" s="413" t="s">
        <v>4</v>
      </c>
      <c r="F19" s="414"/>
      <c r="G19" s="39" t="s">
        <v>5</v>
      </c>
      <c r="H19" s="33" t="s">
        <v>6</v>
      </c>
      <c r="I19" s="33" t="s">
        <v>7</v>
      </c>
      <c r="J19" s="33" t="s">
        <v>8</v>
      </c>
      <c r="K19" s="33" t="s">
        <v>9</v>
      </c>
    </row>
    <row r="20" spans="1:11" ht="22.9" customHeight="1" x14ac:dyDescent="0.2">
      <c r="A20" s="461" t="s">
        <v>585</v>
      </c>
      <c r="B20" s="462"/>
      <c r="C20" s="157" t="s">
        <v>583</v>
      </c>
      <c r="D20" s="158" t="s">
        <v>11</v>
      </c>
      <c r="E20" s="363">
        <v>9781470759575</v>
      </c>
      <c r="F20" s="364"/>
      <c r="G20" s="154"/>
      <c r="H20" s="29">
        <v>39.99</v>
      </c>
      <c r="I20" s="19"/>
      <c r="J20" s="19"/>
      <c r="K20" s="19"/>
    </row>
    <row r="21" spans="1:11" ht="36" customHeight="1" x14ac:dyDescent="0.2"/>
  </sheetData>
  <mergeCells count="7">
    <mergeCell ref="A20:B20"/>
    <mergeCell ref="E20:F20"/>
    <mergeCell ref="D1:I1"/>
    <mergeCell ref="D2:I4"/>
    <mergeCell ref="A18:K18"/>
    <mergeCell ref="A19:B19"/>
    <mergeCell ref="E19:F19"/>
  </mergeCell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zoomScaleNormal="100" workbookViewId="0">
      <selection activeCell="O2" sqref="O2"/>
    </sheetView>
  </sheetViews>
  <sheetFormatPr defaultRowHeight="12.75" x14ac:dyDescent="0.2"/>
  <cols>
    <col min="1" max="1" width="12.83203125" customWidth="1"/>
    <col min="2" max="2" width="20.1640625" customWidth="1"/>
    <col min="3" max="3" width="16.6640625" customWidth="1"/>
    <col min="4" max="4" width="8" customWidth="1"/>
    <col min="5" max="5" width="4" customWidth="1"/>
    <col min="6" max="6" width="12" customWidth="1"/>
    <col min="7" max="7" width="2.1640625" customWidth="1"/>
    <col min="8" max="8" width="4.1640625" customWidth="1"/>
    <col min="9" max="9" width="10.83203125" customWidth="1"/>
    <col min="10" max="10" width="10.6640625" customWidth="1"/>
    <col min="11" max="11" width="8.1640625" customWidth="1"/>
    <col min="12" max="12" width="10.6640625" customWidth="1"/>
    <col min="13" max="13" width="0.6640625" customWidth="1"/>
  </cols>
  <sheetData>
    <row r="1" spans="2:11" s="8" customFormat="1" ht="61.5" customHeight="1" thickBot="1" x14ac:dyDescent="0.35">
      <c r="B1" s="9"/>
      <c r="C1" s="10"/>
      <c r="D1" s="5"/>
      <c r="E1" s="5"/>
      <c r="F1" s="387" t="s">
        <v>193</v>
      </c>
      <c r="G1" s="388"/>
      <c r="H1" s="388"/>
      <c r="I1" s="388"/>
      <c r="J1" s="388"/>
      <c r="K1" s="389"/>
    </row>
    <row r="2" spans="2:11" s="8" customFormat="1" ht="27.6" customHeight="1" x14ac:dyDescent="0.2">
      <c r="B2" s="9"/>
      <c r="D2" s="11"/>
      <c r="E2" s="11"/>
      <c r="F2" s="390" t="s">
        <v>13</v>
      </c>
      <c r="G2" s="391"/>
      <c r="H2" s="391"/>
      <c r="I2" s="391"/>
      <c r="J2" s="391"/>
      <c r="K2" s="392"/>
    </row>
    <row r="3" spans="2:11" s="8" customFormat="1" x14ac:dyDescent="0.2">
      <c r="B3" s="9"/>
      <c r="D3" s="11"/>
      <c r="E3" s="11"/>
      <c r="F3" s="390"/>
      <c r="G3" s="391"/>
      <c r="H3" s="391"/>
      <c r="I3" s="391"/>
      <c r="J3" s="391"/>
      <c r="K3" s="392"/>
    </row>
    <row r="4" spans="2:11" s="8" customFormat="1" ht="13.5" thickBot="1" x14ac:dyDescent="0.25">
      <c r="B4" s="9"/>
      <c r="D4" s="11"/>
      <c r="E4" s="11"/>
      <c r="F4" s="393"/>
      <c r="G4" s="394"/>
      <c r="H4" s="394"/>
      <c r="I4" s="394"/>
      <c r="J4" s="394"/>
      <c r="K4" s="395"/>
    </row>
    <row r="5" spans="2:11" s="8" customFormat="1" x14ac:dyDescent="0.2">
      <c r="B5" s="9"/>
      <c r="F5" s="9"/>
      <c r="G5" s="9"/>
    </row>
    <row r="6" spans="2:11" s="8" customFormat="1" x14ac:dyDescent="0.2">
      <c r="B6" s="9"/>
      <c r="F6" s="9"/>
      <c r="G6" s="9"/>
    </row>
    <row r="7" spans="2:11" s="8" customFormat="1" x14ac:dyDescent="0.2">
      <c r="B7" s="9"/>
      <c r="F7" s="9"/>
      <c r="G7" s="9"/>
    </row>
    <row r="8" spans="2:11" s="8" customFormat="1" x14ac:dyDescent="0.2">
      <c r="B8" s="9"/>
      <c r="F8" s="9"/>
      <c r="G8" s="9"/>
    </row>
    <row r="9" spans="2:11" s="8" customFormat="1" x14ac:dyDescent="0.2">
      <c r="B9" s="9"/>
      <c r="F9" s="9"/>
      <c r="G9" s="9"/>
    </row>
    <row r="10" spans="2:11" s="8" customFormat="1" x14ac:dyDescent="0.2">
      <c r="B10" s="9"/>
      <c r="F10" s="9"/>
      <c r="G10" s="9"/>
    </row>
    <row r="11" spans="2:11" s="8" customFormat="1" x14ac:dyDescent="0.2">
      <c r="B11" s="9"/>
      <c r="F11" s="9"/>
      <c r="G11" s="9"/>
    </row>
    <row r="12" spans="2:11" s="8" customFormat="1" x14ac:dyDescent="0.2">
      <c r="B12" s="9"/>
      <c r="F12" s="9"/>
      <c r="G12" s="9"/>
    </row>
    <row r="13" spans="2:11" s="8" customFormat="1" x14ac:dyDescent="0.2">
      <c r="B13" s="9"/>
      <c r="F13" s="9"/>
      <c r="G13" s="9"/>
    </row>
    <row r="14" spans="2:11" s="8" customFormat="1" x14ac:dyDescent="0.2">
      <c r="B14" s="9"/>
      <c r="F14" s="9"/>
      <c r="G14" s="9"/>
    </row>
    <row r="15" spans="2:11" s="8" customFormat="1" x14ac:dyDescent="0.2">
      <c r="B15" s="9"/>
      <c r="F15" s="9"/>
      <c r="G15" s="9"/>
    </row>
    <row r="16" spans="2:11" s="8" customFormat="1" x14ac:dyDescent="0.2">
      <c r="B16" s="9"/>
      <c r="F16" s="9"/>
      <c r="G16" s="9"/>
    </row>
    <row r="17" spans="1:12" s="8" customFormat="1" x14ac:dyDescent="0.2">
      <c r="B17" s="9"/>
      <c r="F17" s="9"/>
      <c r="G17" s="9"/>
    </row>
    <row r="18" spans="1:12" s="21" customFormat="1" x14ac:dyDescent="0.2">
      <c r="B18" s="22"/>
      <c r="F18" s="22"/>
      <c r="G18" s="22"/>
    </row>
    <row r="19" spans="1:12" s="21" customFormat="1" x14ac:dyDescent="0.2">
      <c r="B19" s="22"/>
      <c r="F19" s="22"/>
      <c r="G19" s="22"/>
    </row>
    <row r="20" spans="1:12" s="8" customFormat="1" x14ac:dyDescent="0.2">
      <c r="B20" s="9"/>
      <c r="F20" s="9"/>
      <c r="G20" s="9"/>
    </row>
    <row r="21" spans="1:12" s="8" customFormat="1" x14ac:dyDescent="0.2">
      <c r="B21" s="9"/>
      <c r="F21" s="9"/>
      <c r="G21" s="9"/>
    </row>
    <row r="22" spans="1:12" s="21" customFormat="1" x14ac:dyDescent="0.2">
      <c r="B22" s="22"/>
      <c r="F22" s="22"/>
      <c r="G22" s="22"/>
    </row>
    <row r="23" spans="1:12" s="21" customFormat="1" x14ac:dyDescent="0.2">
      <c r="B23" s="22"/>
      <c r="F23" s="22"/>
      <c r="G23" s="22"/>
    </row>
    <row r="24" spans="1:12" s="21" customFormat="1" x14ac:dyDescent="0.2">
      <c r="B24" s="22"/>
      <c r="F24" s="22"/>
      <c r="G24" s="22"/>
    </row>
    <row r="25" spans="1:12" s="21" customFormat="1" x14ac:dyDescent="0.2">
      <c r="B25" s="22"/>
      <c r="F25" s="22"/>
      <c r="G25" s="22"/>
    </row>
    <row r="26" spans="1:12" s="8" customFormat="1" x14ac:dyDescent="0.2">
      <c r="B26" s="9"/>
      <c r="F26" s="9"/>
      <c r="G26" s="9"/>
    </row>
    <row r="27" spans="1:12" s="21" customFormat="1" x14ac:dyDescent="0.2">
      <c r="B27" s="22"/>
      <c r="F27" s="22"/>
      <c r="G27" s="22"/>
    </row>
    <row r="28" spans="1:12" ht="14.25" customHeight="1" x14ac:dyDescent="0.2">
      <c r="A28" s="382" t="s">
        <v>0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4"/>
    </row>
    <row r="29" spans="1:12" ht="29.25" customHeight="1" x14ac:dyDescent="0.2">
      <c r="A29" s="385" t="s">
        <v>1</v>
      </c>
      <c r="B29" s="386"/>
      <c r="C29" s="1" t="s">
        <v>2</v>
      </c>
      <c r="D29" s="1" t="s">
        <v>3</v>
      </c>
      <c r="E29" s="385" t="s">
        <v>4</v>
      </c>
      <c r="F29" s="386"/>
      <c r="G29" s="385" t="s">
        <v>5</v>
      </c>
      <c r="H29" s="386"/>
      <c r="I29" s="1" t="s">
        <v>6</v>
      </c>
      <c r="J29" s="1" t="s">
        <v>7</v>
      </c>
      <c r="K29" s="1" t="s">
        <v>8</v>
      </c>
      <c r="L29" s="1" t="s">
        <v>9</v>
      </c>
    </row>
    <row r="30" spans="1:12" s="16" customFormat="1" ht="24.95" customHeight="1" x14ac:dyDescent="0.2">
      <c r="A30" s="378" t="s">
        <v>178</v>
      </c>
      <c r="B30" s="379"/>
      <c r="C30" s="38" t="s">
        <v>179</v>
      </c>
      <c r="D30" s="36" t="s">
        <v>11</v>
      </c>
      <c r="E30" s="363">
        <v>9781462749744</v>
      </c>
      <c r="F30" s="364"/>
      <c r="G30" s="365"/>
      <c r="H30" s="366"/>
      <c r="I30" s="15">
        <v>22.99</v>
      </c>
      <c r="J30" s="15">
        <v>14.97</v>
      </c>
      <c r="K30" s="19"/>
      <c r="L30" s="19"/>
    </row>
    <row r="31" spans="1:12" s="16" customFormat="1" ht="24.95" customHeight="1" x14ac:dyDescent="0.2">
      <c r="A31" s="380" t="s">
        <v>180</v>
      </c>
      <c r="B31" s="381"/>
      <c r="C31" s="37" t="s">
        <v>181</v>
      </c>
      <c r="D31" s="35" t="s">
        <v>11</v>
      </c>
      <c r="E31" s="374">
        <v>9781535998536</v>
      </c>
      <c r="F31" s="375"/>
      <c r="G31" s="376"/>
      <c r="H31" s="377"/>
      <c r="I31" s="12">
        <v>22.99</v>
      </c>
      <c r="J31" s="12">
        <v>15.97</v>
      </c>
      <c r="K31" s="20"/>
      <c r="L31" s="20"/>
    </row>
    <row r="32" spans="1:12" s="16" customFormat="1" ht="24.95" customHeight="1" x14ac:dyDescent="0.2">
      <c r="A32" s="378" t="s">
        <v>90</v>
      </c>
      <c r="B32" s="379"/>
      <c r="C32" s="17"/>
      <c r="D32" s="36" t="s">
        <v>91</v>
      </c>
      <c r="E32" s="363">
        <v>9781430070429</v>
      </c>
      <c r="F32" s="364"/>
      <c r="G32" s="365"/>
      <c r="H32" s="366"/>
      <c r="I32" s="15">
        <v>69.989999999999995</v>
      </c>
      <c r="J32" s="15">
        <v>49.99</v>
      </c>
      <c r="K32" s="19"/>
      <c r="L32" s="19"/>
    </row>
    <row r="33" spans="1:12" s="32" customFormat="1" ht="24.95" customHeight="1" x14ac:dyDescent="0.2">
      <c r="A33" s="380" t="s">
        <v>92</v>
      </c>
      <c r="B33" s="381"/>
      <c r="C33" s="18"/>
      <c r="D33" s="35" t="s">
        <v>91</v>
      </c>
      <c r="E33" s="374">
        <v>9781430070450</v>
      </c>
      <c r="F33" s="375"/>
      <c r="G33" s="376"/>
      <c r="H33" s="377"/>
      <c r="I33" s="12">
        <v>69.989999999999995</v>
      </c>
      <c r="J33" s="12">
        <v>49.99</v>
      </c>
      <c r="K33" s="20"/>
      <c r="L33" s="20"/>
    </row>
    <row r="34" spans="1:12" s="16" customFormat="1" ht="24.95" customHeight="1" x14ac:dyDescent="0.2">
      <c r="A34" s="378" t="s">
        <v>93</v>
      </c>
      <c r="B34" s="379"/>
      <c r="C34" s="17"/>
      <c r="D34" s="36" t="s">
        <v>11</v>
      </c>
      <c r="E34" s="363">
        <v>9781535997928</v>
      </c>
      <c r="F34" s="364"/>
      <c r="G34" s="365"/>
      <c r="H34" s="366"/>
      <c r="I34" s="15">
        <v>49.99</v>
      </c>
      <c r="J34" s="15">
        <v>34.99</v>
      </c>
      <c r="K34" s="19"/>
      <c r="L34" s="19"/>
    </row>
    <row r="35" spans="1:12" s="32" customFormat="1" ht="24.95" customHeight="1" x14ac:dyDescent="0.2">
      <c r="A35" s="380" t="s">
        <v>182</v>
      </c>
      <c r="B35" s="381"/>
      <c r="C35" s="18"/>
      <c r="D35" s="35" t="s">
        <v>91</v>
      </c>
      <c r="E35" s="374">
        <v>9781535970976</v>
      </c>
      <c r="F35" s="375"/>
      <c r="G35" s="376"/>
      <c r="H35" s="377"/>
      <c r="I35" s="12">
        <v>49.99</v>
      </c>
      <c r="J35" s="12">
        <v>34.99</v>
      </c>
      <c r="K35" s="20"/>
      <c r="L35" s="20"/>
    </row>
    <row r="36" spans="1:12" s="16" customFormat="1" ht="24.95" customHeight="1" x14ac:dyDescent="0.2">
      <c r="A36" s="378" t="s">
        <v>183</v>
      </c>
      <c r="B36" s="379"/>
      <c r="C36" s="17"/>
      <c r="D36" s="36" t="s">
        <v>91</v>
      </c>
      <c r="E36" s="363">
        <v>9781535970990</v>
      </c>
      <c r="F36" s="364"/>
      <c r="G36" s="365"/>
      <c r="H36" s="366"/>
      <c r="I36" s="15">
        <v>49.99</v>
      </c>
      <c r="J36" s="15">
        <v>34.99</v>
      </c>
      <c r="K36" s="19"/>
      <c r="L36" s="19"/>
    </row>
    <row r="37" spans="1:12" s="32" customFormat="1" ht="24.95" customHeight="1" x14ac:dyDescent="0.2">
      <c r="A37" s="380" t="s">
        <v>184</v>
      </c>
      <c r="B37" s="381"/>
      <c r="C37" s="18"/>
      <c r="D37" s="35" t="s">
        <v>185</v>
      </c>
      <c r="E37" s="374">
        <v>9781087715445</v>
      </c>
      <c r="F37" s="375"/>
      <c r="G37" s="376"/>
      <c r="H37" s="377"/>
      <c r="I37" s="12">
        <v>12.99</v>
      </c>
      <c r="J37" s="12">
        <v>8.9700000000000006</v>
      </c>
      <c r="K37" s="20"/>
      <c r="L37" s="20"/>
    </row>
    <row r="38" spans="1:12" ht="36" x14ac:dyDescent="0.2">
      <c r="A38" s="378" t="s">
        <v>186</v>
      </c>
      <c r="B38" s="379"/>
      <c r="C38" s="38" t="s">
        <v>187</v>
      </c>
      <c r="D38" s="36" t="s">
        <v>11</v>
      </c>
      <c r="E38" s="363">
        <v>9781087719887</v>
      </c>
      <c r="F38" s="364"/>
      <c r="G38" s="365"/>
      <c r="H38" s="366"/>
      <c r="I38" s="15">
        <v>12.99</v>
      </c>
      <c r="J38" s="15">
        <v>8.9700000000000006</v>
      </c>
      <c r="K38" s="19"/>
      <c r="L38" s="19"/>
    </row>
    <row r="39" spans="1:12" ht="24.95" customHeight="1" x14ac:dyDescent="0.2">
      <c r="A39" s="380" t="s">
        <v>188</v>
      </c>
      <c r="B39" s="381"/>
      <c r="C39" s="37" t="s">
        <v>189</v>
      </c>
      <c r="D39" s="35" t="s">
        <v>185</v>
      </c>
      <c r="E39" s="374">
        <v>9781087713786</v>
      </c>
      <c r="F39" s="375"/>
      <c r="G39" s="376"/>
      <c r="H39" s="377"/>
      <c r="I39" s="12">
        <v>9.99</v>
      </c>
      <c r="J39" s="12">
        <v>6.97</v>
      </c>
      <c r="K39" s="20"/>
      <c r="L39" s="20"/>
    </row>
    <row r="40" spans="1:12" ht="24.95" customHeight="1" x14ac:dyDescent="0.2">
      <c r="A40" s="378" t="s">
        <v>190</v>
      </c>
      <c r="B40" s="379"/>
      <c r="C40" s="17"/>
      <c r="D40" s="36" t="s">
        <v>11</v>
      </c>
      <c r="E40" s="363">
        <v>9781535948036</v>
      </c>
      <c r="F40" s="364"/>
      <c r="G40" s="365"/>
      <c r="H40" s="366"/>
      <c r="I40" s="15">
        <v>16.989999999999998</v>
      </c>
      <c r="J40" s="15">
        <v>11.97</v>
      </c>
      <c r="K40" s="19"/>
      <c r="L40" s="19"/>
    </row>
    <row r="41" spans="1:12" ht="24.75" customHeight="1" x14ac:dyDescent="0.2">
      <c r="A41" s="380" t="s">
        <v>191</v>
      </c>
      <c r="B41" s="381"/>
      <c r="C41" s="37" t="s">
        <v>192</v>
      </c>
      <c r="D41" s="35" t="s">
        <v>11</v>
      </c>
      <c r="E41" s="374">
        <v>9781535928328</v>
      </c>
      <c r="F41" s="375"/>
      <c r="G41" s="376"/>
      <c r="H41" s="377"/>
      <c r="I41" s="12">
        <v>16.989999999999998</v>
      </c>
      <c r="J41" s="12">
        <v>11.97</v>
      </c>
      <c r="K41" s="20"/>
      <c r="L41" s="20"/>
    </row>
  </sheetData>
  <mergeCells count="42">
    <mergeCell ref="A32:B32"/>
    <mergeCell ref="E32:F32"/>
    <mergeCell ref="G32:H32"/>
    <mergeCell ref="A30:B30"/>
    <mergeCell ref="E30:F30"/>
    <mergeCell ref="G30:H30"/>
    <mergeCell ref="A31:B31"/>
    <mergeCell ref="E31:F31"/>
    <mergeCell ref="G31:H31"/>
    <mergeCell ref="A28:L28"/>
    <mergeCell ref="A29:B29"/>
    <mergeCell ref="E29:F29"/>
    <mergeCell ref="G29:H29"/>
    <mergeCell ref="F1:K1"/>
    <mergeCell ref="F2:K4"/>
    <mergeCell ref="A33:B33"/>
    <mergeCell ref="E33:F33"/>
    <mergeCell ref="G33:H33"/>
    <mergeCell ref="A36:B36"/>
    <mergeCell ref="E36:F36"/>
    <mergeCell ref="G36:H36"/>
    <mergeCell ref="A35:B35"/>
    <mergeCell ref="E35:F35"/>
    <mergeCell ref="G35:H35"/>
    <mergeCell ref="A37:B37"/>
    <mergeCell ref="E37:F37"/>
    <mergeCell ref="G37:H37"/>
    <mergeCell ref="A34:B34"/>
    <mergeCell ref="E34:F34"/>
    <mergeCell ref="G34:H34"/>
    <mergeCell ref="A38:B38"/>
    <mergeCell ref="E38:F38"/>
    <mergeCell ref="G38:H38"/>
    <mergeCell ref="A39:B39"/>
    <mergeCell ref="E39:F39"/>
    <mergeCell ref="G39:H39"/>
    <mergeCell ref="A40:B40"/>
    <mergeCell ref="E40:F40"/>
    <mergeCell ref="G40:H40"/>
    <mergeCell ref="A41:B41"/>
    <mergeCell ref="E41:F41"/>
    <mergeCell ref="G41:H41"/>
  </mergeCells>
  <pageMargins left="0.7" right="0.7" top="0.75" bottom="0.75" header="0.3" footer="0.3"/>
  <pageSetup scale="8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2C45-C409-4AC3-877D-D4201391F403}">
  <sheetPr>
    <pageSetUpPr fitToPage="1"/>
  </sheetPr>
  <dimension ref="A1:L111"/>
  <sheetViews>
    <sheetView zoomScaleNormal="100" workbookViewId="0">
      <selection activeCell="S27" sqref="S27"/>
    </sheetView>
  </sheetViews>
  <sheetFormatPr defaultRowHeight="15" x14ac:dyDescent="0.25"/>
  <cols>
    <col min="1" max="1" width="7.1640625" style="102" bestFit="1" customWidth="1"/>
    <col min="2" max="2" width="17.1640625" style="99" customWidth="1"/>
    <col min="3" max="3" width="59.5" style="99" customWidth="1"/>
    <col min="4" max="4" width="21" style="102" customWidth="1"/>
    <col min="5" max="5" width="11.83203125" style="103" customWidth="1"/>
    <col min="6" max="6" width="12" style="103" customWidth="1"/>
    <col min="7" max="7" width="11.33203125" style="104" customWidth="1"/>
    <col min="8" max="8" width="2" style="99" customWidth="1"/>
    <col min="9" max="9" width="9.33203125" style="100"/>
    <col min="10" max="10" width="14.6640625" style="101" bestFit="1" customWidth="1"/>
    <col min="11" max="11" width="9.33203125" style="101"/>
    <col min="12" max="16384" width="9.33203125" style="99"/>
  </cols>
  <sheetData>
    <row r="1" spans="1:11" ht="37.5" customHeight="1" thickBot="1" x14ac:dyDescent="0.3">
      <c r="A1" s="96"/>
      <c r="B1" s="97"/>
      <c r="C1" s="97"/>
      <c r="D1" s="96"/>
      <c r="E1" s="98"/>
      <c r="F1" s="98"/>
      <c r="G1" s="71" t="s">
        <v>212</v>
      </c>
    </row>
    <row r="2" spans="1:11" ht="6.75" customHeight="1" x14ac:dyDescent="0.25"/>
    <row r="3" spans="1:11" ht="18.75" customHeight="1" x14ac:dyDescent="0.25">
      <c r="B3" s="105" t="s">
        <v>18</v>
      </c>
      <c r="C3" s="106" t="str">
        <f>'[1]CUST INFO'!D2</f>
        <v>REP NAME HERE</v>
      </c>
      <c r="D3" s="105" t="s">
        <v>19</v>
      </c>
      <c r="E3" s="500">
        <f>$E$4-15</f>
        <v>44122</v>
      </c>
      <c r="F3" s="500"/>
    </row>
    <row r="4" spans="1:11" ht="18.75" customHeight="1" x14ac:dyDescent="0.25">
      <c r="B4" s="105" t="s">
        <v>20</v>
      </c>
      <c r="C4" s="106"/>
      <c r="D4" s="105" t="s">
        <v>21</v>
      </c>
      <c r="E4" s="500">
        <v>44137</v>
      </c>
      <c r="F4" s="500"/>
    </row>
    <row r="5" spans="1:11" ht="18.75" customHeight="1" x14ac:dyDescent="0.25">
      <c r="B5" s="105" t="s">
        <v>22</v>
      </c>
      <c r="C5" s="106" t="str">
        <f>'[1]CUST INFO'!C7</f>
        <v>CUSTOMER</v>
      </c>
      <c r="D5" s="105" t="s">
        <v>23</v>
      </c>
      <c r="E5" s="500">
        <v>44196</v>
      </c>
      <c r="F5" s="500"/>
    </row>
    <row r="6" spans="1:11" ht="18.75" customHeight="1" x14ac:dyDescent="0.25">
      <c r="B6" s="105" t="s">
        <v>24</v>
      </c>
      <c r="C6" s="107" t="str">
        <f>'[1]CUST INFO'!B7</f>
        <v>CUST #</v>
      </c>
      <c r="D6" s="105" t="s">
        <v>25</v>
      </c>
      <c r="E6" s="501">
        <f>$E$4-15</f>
        <v>44122</v>
      </c>
      <c r="F6" s="501"/>
    </row>
    <row r="7" spans="1:11" ht="18.75" customHeight="1" x14ac:dyDescent="0.25">
      <c r="B7" s="105" t="s">
        <v>26</v>
      </c>
      <c r="C7" s="106" t="str">
        <f>G1</f>
        <v xml:space="preserve">Munce Christmas Catalog </v>
      </c>
      <c r="D7" s="72" t="s">
        <v>27</v>
      </c>
      <c r="E7" s="500">
        <f ca="1">TODAY()</f>
        <v>44103</v>
      </c>
      <c r="F7" s="500"/>
    </row>
    <row r="8" spans="1:11" ht="18.75" customHeight="1" x14ac:dyDescent="0.25">
      <c r="B8" s="105" t="s">
        <v>28</v>
      </c>
      <c r="C8" s="73" t="s">
        <v>213</v>
      </c>
      <c r="D8" s="105" t="s">
        <v>29</v>
      </c>
      <c r="E8" s="502" t="str">
        <f ca="1">IF(E6&gt;=TODAY(),"90 days","NONE")</f>
        <v>90 days</v>
      </c>
      <c r="F8" s="502"/>
    </row>
    <row r="9" spans="1:11" ht="32.25" customHeight="1" x14ac:dyDescent="0.25">
      <c r="A9" s="499" t="s">
        <v>30</v>
      </c>
      <c r="B9" s="499"/>
      <c r="C9" s="499"/>
      <c r="D9" s="499"/>
      <c r="E9" s="499"/>
      <c r="F9" s="499"/>
      <c r="G9" s="499"/>
    </row>
    <row r="10" spans="1:11" x14ac:dyDescent="0.25">
      <c r="A10" s="108" t="s">
        <v>47</v>
      </c>
    </row>
    <row r="11" spans="1:11" ht="15.75" thickBot="1" x14ac:dyDescent="0.3">
      <c r="A11" s="74" t="s">
        <v>31</v>
      </c>
      <c r="B11" s="75" t="s">
        <v>32</v>
      </c>
      <c r="C11" s="75" t="s">
        <v>33</v>
      </c>
      <c r="D11" s="75" t="s">
        <v>34</v>
      </c>
      <c r="E11" s="76" t="s">
        <v>76</v>
      </c>
      <c r="F11" s="77" t="s">
        <v>77</v>
      </c>
      <c r="G11" s="78" t="s">
        <v>35</v>
      </c>
      <c r="I11" s="79" t="s">
        <v>36</v>
      </c>
      <c r="J11" s="80" t="s">
        <v>37</v>
      </c>
      <c r="K11" s="81" t="s">
        <v>38</v>
      </c>
    </row>
    <row r="12" spans="1:11" ht="15.75" x14ac:dyDescent="0.25">
      <c r="A12" s="109"/>
      <c r="B12" s="110"/>
      <c r="C12" s="82"/>
      <c r="D12" s="109"/>
      <c r="E12" s="111"/>
      <c r="F12" s="111"/>
      <c r="G12" s="112"/>
      <c r="I12" s="113"/>
      <c r="J12" s="114"/>
      <c r="K12" s="114"/>
    </row>
    <row r="13" spans="1:11" s="121" customFormat="1" x14ac:dyDescent="0.25">
      <c r="A13" s="115"/>
      <c r="B13" s="116" t="s">
        <v>109</v>
      </c>
      <c r="C13" s="117" t="s">
        <v>108</v>
      </c>
      <c r="D13" s="83"/>
      <c r="E13" s="118">
        <v>22.99</v>
      </c>
      <c r="F13" s="119" t="s">
        <v>79</v>
      </c>
      <c r="G13" s="120">
        <v>0.64</v>
      </c>
      <c r="I13" s="122" t="str">
        <f t="shared" ref="I13:I15" si="0">IF(A13&gt;0,(1-(J13/(E13*0.6))),"")</f>
        <v/>
      </c>
      <c r="J13" s="123" t="str">
        <f t="shared" ref="J13:J15" si="1">IF(A13&gt;0,(E13*(1-G13)),"")</f>
        <v/>
      </c>
      <c r="K13" s="123" t="str">
        <f t="shared" ref="K13:K15" si="2">IF(A13&gt;0,(J13*A13),"")</f>
        <v/>
      </c>
    </row>
    <row r="14" spans="1:11" s="121" customFormat="1" x14ac:dyDescent="0.25">
      <c r="A14" s="115"/>
      <c r="B14" s="116" t="s">
        <v>214</v>
      </c>
      <c r="C14" s="117" t="s">
        <v>215</v>
      </c>
      <c r="D14" s="124"/>
      <c r="E14" s="118">
        <v>12.99</v>
      </c>
      <c r="F14" s="119" t="s">
        <v>79</v>
      </c>
      <c r="G14" s="120">
        <v>0.64</v>
      </c>
      <c r="I14" s="122" t="str">
        <f t="shared" si="0"/>
        <v/>
      </c>
      <c r="J14" s="123" t="str">
        <f t="shared" si="1"/>
        <v/>
      </c>
      <c r="K14" s="123" t="str">
        <f t="shared" si="2"/>
        <v/>
      </c>
    </row>
    <row r="15" spans="1:11" s="121" customFormat="1" ht="30" x14ac:dyDescent="0.25">
      <c r="A15" s="115"/>
      <c r="B15" s="116" t="s">
        <v>216</v>
      </c>
      <c r="C15" s="117" t="s">
        <v>217</v>
      </c>
      <c r="D15" s="124"/>
      <c r="E15" s="118">
        <v>29.99</v>
      </c>
      <c r="F15" s="119" t="s">
        <v>79</v>
      </c>
      <c r="G15" s="120">
        <v>0.64</v>
      </c>
      <c r="I15" s="122" t="str">
        <f t="shared" si="0"/>
        <v/>
      </c>
      <c r="J15" s="123" t="str">
        <f t="shared" si="1"/>
        <v/>
      </c>
      <c r="K15" s="123" t="str">
        <f t="shared" si="2"/>
        <v/>
      </c>
    </row>
    <row r="16" spans="1:11" s="121" customFormat="1" x14ac:dyDescent="0.25">
      <c r="A16" s="115"/>
      <c r="B16" s="116" t="s">
        <v>218</v>
      </c>
      <c r="C16" s="117" t="s">
        <v>219</v>
      </c>
      <c r="D16" s="124"/>
      <c r="E16" s="118">
        <v>2.99</v>
      </c>
      <c r="F16" s="119" t="s">
        <v>70</v>
      </c>
      <c r="G16" s="120">
        <v>0.57999999999999996</v>
      </c>
      <c r="I16" s="122" t="str">
        <f>IF(A16&gt;0,(1-(J16/(E16*0.7))),"")</f>
        <v/>
      </c>
      <c r="J16" s="123" t="str">
        <f>IF(A16&gt;0,(E16*(1-G16)),"")</f>
        <v/>
      </c>
      <c r="K16" s="123" t="str">
        <f>IF(A16&gt;0,(J16*A16),"")</f>
        <v/>
      </c>
    </row>
    <row r="17" spans="1:11" s="121" customFormat="1" x14ac:dyDescent="0.25">
      <c r="A17" s="115"/>
      <c r="B17" s="116" t="s">
        <v>220</v>
      </c>
      <c r="C17" s="117" t="s">
        <v>221</v>
      </c>
      <c r="D17" s="124"/>
      <c r="E17" s="118">
        <v>3.99</v>
      </c>
      <c r="F17" s="119" t="s">
        <v>70</v>
      </c>
      <c r="G17" s="120">
        <v>0.57999999999999996</v>
      </c>
      <c r="I17" s="122" t="str">
        <f t="shared" ref="I17:I19" si="3">IF(A17&gt;0,(1-(J17/(E17*0.7))),"")</f>
        <v/>
      </c>
      <c r="J17" s="123" t="str">
        <f t="shared" ref="J17:J43" si="4">IF(A17&gt;0,(E17*(1-G17)),"")</f>
        <v/>
      </c>
      <c r="K17" s="123" t="str">
        <f t="shared" ref="K17:K43" si="5">IF(A17&gt;0,(J17*A17),"")</f>
        <v/>
      </c>
    </row>
    <row r="18" spans="1:11" s="121" customFormat="1" x14ac:dyDescent="0.25">
      <c r="A18" s="115"/>
      <c r="B18" s="116" t="s">
        <v>222</v>
      </c>
      <c r="C18" s="117" t="s">
        <v>223</v>
      </c>
      <c r="D18" s="124"/>
      <c r="E18" s="118">
        <v>12.99</v>
      </c>
      <c r="F18" s="119" t="s">
        <v>70</v>
      </c>
      <c r="G18" s="120">
        <v>0.57999999999999996</v>
      </c>
      <c r="I18" s="122" t="str">
        <f t="shared" si="3"/>
        <v/>
      </c>
      <c r="J18" s="123" t="str">
        <f t="shared" si="4"/>
        <v/>
      </c>
      <c r="K18" s="123" t="str">
        <f t="shared" si="5"/>
        <v/>
      </c>
    </row>
    <row r="19" spans="1:11" s="121" customFormat="1" x14ac:dyDescent="0.25">
      <c r="A19" s="115"/>
      <c r="B19" s="116" t="s">
        <v>224</v>
      </c>
      <c r="C19" s="117" t="s">
        <v>225</v>
      </c>
      <c r="D19" s="124"/>
      <c r="E19" s="118">
        <v>6.99</v>
      </c>
      <c r="F19" s="119" t="s">
        <v>70</v>
      </c>
      <c r="G19" s="120">
        <v>0.57999999999999996</v>
      </c>
      <c r="I19" s="122" t="str">
        <f t="shared" si="3"/>
        <v/>
      </c>
      <c r="J19" s="123" t="str">
        <f t="shared" si="4"/>
        <v/>
      </c>
      <c r="K19" s="123" t="str">
        <f t="shared" si="5"/>
        <v/>
      </c>
    </row>
    <row r="20" spans="1:11" s="121" customFormat="1" x14ac:dyDescent="0.25">
      <c r="A20" s="115"/>
      <c r="B20" s="116" t="s">
        <v>226</v>
      </c>
      <c r="C20" s="117" t="s">
        <v>227</v>
      </c>
      <c r="D20" s="124" t="s">
        <v>228</v>
      </c>
      <c r="E20" s="118">
        <v>19.989999999999998</v>
      </c>
      <c r="F20" s="119" t="s">
        <v>78</v>
      </c>
      <c r="G20" s="120">
        <v>0.57999999999999996</v>
      </c>
      <c r="I20" s="122" t="str">
        <f>IF(A20&gt;0,(1-(J20/(E20*0.75))),"")</f>
        <v/>
      </c>
      <c r="J20" s="125" t="str">
        <f t="shared" si="4"/>
        <v/>
      </c>
      <c r="K20" s="125" t="str">
        <f t="shared" si="5"/>
        <v/>
      </c>
    </row>
    <row r="21" spans="1:11" s="121" customFormat="1" x14ac:dyDescent="0.25">
      <c r="A21" s="115"/>
      <c r="B21" s="116" t="s">
        <v>229</v>
      </c>
      <c r="C21" s="117" t="s">
        <v>230</v>
      </c>
      <c r="D21" s="124"/>
      <c r="E21" s="118">
        <v>17.989999999999998</v>
      </c>
      <c r="F21" s="119" t="s">
        <v>70</v>
      </c>
      <c r="G21" s="120">
        <v>0.57999999999999996</v>
      </c>
      <c r="I21" s="122" t="str">
        <f t="shared" ref="I21:I22" si="6">IF(A21&gt;0,(1-(J21/(E21*0.7))),"")</f>
        <v/>
      </c>
      <c r="J21" s="123" t="str">
        <f t="shared" si="4"/>
        <v/>
      </c>
      <c r="K21" s="123" t="str">
        <f t="shared" si="5"/>
        <v/>
      </c>
    </row>
    <row r="22" spans="1:11" s="121" customFormat="1" x14ac:dyDescent="0.25">
      <c r="A22" s="115"/>
      <c r="B22" s="116" t="s">
        <v>231</v>
      </c>
      <c r="C22" s="117" t="s">
        <v>232</v>
      </c>
      <c r="D22" s="124"/>
      <c r="E22" s="118">
        <v>14.99</v>
      </c>
      <c r="F22" s="119" t="s">
        <v>70</v>
      </c>
      <c r="G22" s="120">
        <v>0.57999999999999996</v>
      </c>
      <c r="I22" s="122" t="str">
        <f t="shared" si="6"/>
        <v/>
      </c>
      <c r="J22" s="123" t="str">
        <f t="shared" si="4"/>
        <v/>
      </c>
      <c r="K22" s="123" t="str">
        <f t="shared" si="5"/>
        <v/>
      </c>
    </row>
    <row r="23" spans="1:11" s="121" customFormat="1" x14ac:dyDescent="0.25">
      <c r="A23" s="115"/>
      <c r="B23" s="116" t="s">
        <v>233</v>
      </c>
      <c r="C23" s="117" t="s">
        <v>234</v>
      </c>
      <c r="D23" s="124"/>
      <c r="E23" s="118">
        <v>16.989999999999998</v>
      </c>
      <c r="F23" s="119">
        <v>5</v>
      </c>
      <c r="G23" s="120">
        <v>0.82499999999999996</v>
      </c>
      <c r="I23" s="126" t="str">
        <f t="shared" ref="I23" si="7">IF(A23&gt;0,(1-(J23/(F23))),"")</f>
        <v/>
      </c>
      <c r="J23" s="123" t="str">
        <f t="shared" si="4"/>
        <v/>
      </c>
      <c r="K23" s="123" t="str">
        <f t="shared" si="5"/>
        <v/>
      </c>
    </row>
    <row r="24" spans="1:11" s="121" customFormat="1" x14ac:dyDescent="0.25">
      <c r="A24" s="115"/>
      <c r="B24" s="116" t="s">
        <v>235</v>
      </c>
      <c r="C24" s="117" t="s">
        <v>236</v>
      </c>
      <c r="D24" s="124"/>
      <c r="E24" s="118">
        <v>24.99</v>
      </c>
      <c r="F24" s="119" t="s">
        <v>79</v>
      </c>
      <c r="G24" s="120">
        <v>0.64</v>
      </c>
      <c r="I24" s="122" t="str">
        <f>IF(A24&gt;0,(1-(J24/(E24*0.6))),"")</f>
        <v/>
      </c>
      <c r="J24" s="123" t="str">
        <f t="shared" si="4"/>
        <v/>
      </c>
      <c r="K24" s="123" t="str">
        <f t="shared" si="5"/>
        <v/>
      </c>
    </row>
    <row r="25" spans="1:11" s="121" customFormat="1" x14ac:dyDescent="0.25">
      <c r="A25" s="115"/>
      <c r="B25" s="116" t="s">
        <v>237</v>
      </c>
      <c r="C25" s="117" t="s">
        <v>238</v>
      </c>
      <c r="D25" s="124"/>
      <c r="E25" s="118">
        <v>18.989999999999998</v>
      </c>
      <c r="F25" s="119" t="s">
        <v>78</v>
      </c>
      <c r="G25" s="120">
        <v>0.57999999999999996</v>
      </c>
      <c r="I25" s="122" t="str">
        <f>IF(A25&gt;0,(1-(J25/(E25*0.75))),"")</f>
        <v/>
      </c>
      <c r="J25" s="125" t="str">
        <f t="shared" si="4"/>
        <v/>
      </c>
      <c r="K25" s="125" t="str">
        <f t="shared" si="5"/>
        <v/>
      </c>
    </row>
    <row r="26" spans="1:11" s="121" customFormat="1" ht="135" x14ac:dyDescent="0.25">
      <c r="A26" s="115"/>
      <c r="B26" s="116" t="s">
        <v>239</v>
      </c>
      <c r="C26" s="117" t="s">
        <v>240</v>
      </c>
      <c r="D26" s="124" t="s">
        <v>241</v>
      </c>
      <c r="E26" s="118">
        <v>19.989999999999998</v>
      </c>
      <c r="F26" s="119" t="s">
        <v>70</v>
      </c>
      <c r="G26" s="120">
        <v>0.6</v>
      </c>
      <c r="I26" s="122" t="str">
        <f t="shared" ref="I26" si="8">IF(A26&gt;0,(1-(J26/(E26*0.7))),"")</f>
        <v/>
      </c>
      <c r="J26" s="125" t="str">
        <f t="shared" si="4"/>
        <v/>
      </c>
      <c r="K26" s="125" t="str">
        <f t="shared" si="5"/>
        <v/>
      </c>
    </row>
    <row r="27" spans="1:11" s="121" customFormat="1" ht="135" x14ac:dyDescent="0.25">
      <c r="A27" s="115"/>
      <c r="B27" s="116" t="s">
        <v>242</v>
      </c>
      <c r="C27" s="117" t="s">
        <v>243</v>
      </c>
      <c r="D27" s="124" t="s">
        <v>241</v>
      </c>
      <c r="E27" s="118">
        <v>26.99</v>
      </c>
      <c r="F27" s="119" t="s">
        <v>79</v>
      </c>
      <c r="G27" s="120">
        <v>0.64</v>
      </c>
      <c r="I27" s="122" t="str">
        <f t="shared" ref="I27:I29" si="9">IF(A27&gt;0,(1-(J27/(E27*0.6))),"")</f>
        <v/>
      </c>
      <c r="J27" s="125" t="str">
        <f t="shared" si="4"/>
        <v/>
      </c>
      <c r="K27" s="125" t="str">
        <f t="shared" si="5"/>
        <v/>
      </c>
    </row>
    <row r="28" spans="1:11" s="121" customFormat="1" x14ac:dyDescent="0.25">
      <c r="A28" s="115"/>
      <c r="B28" s="116" t="s">
        <v>244</v>
      </c>
      <c r="C28" s="117" t="s">
        <v>245</v>
      </c>
      <c r="D28" s="124"/>
      <c r="E28" s="118">
        <v>26.99</v>
      </c>
      <c r="F28" s="119" t="s">
        <v>79</v>
      </c>
      <c r="G28" s="120">
        <v>0.64</v>
      </c>
      <c r="I28" s="122" t="str">
        <f t="shared" si="9"/>
        <v/>
      </c>
      <c r="J28" s="125" t="str">
        <f t="shared" si="4"/>
        <v/>
      </c>
      <c r="K28" s="125" t="str">
        <f t="shared" si="5"/>
        <v/>
      </c>
    </row>
    <row r="29" spans="1:11" s="121" customFormat="1" x14ac:dyDescent="0.25">
      <c r="A29" s="115"/>
      <c r="B29" s="116" t="s">
        <v>246</v>
      </c>
      <c r="C29" s="117" t="s">
        <v>247</v>
      </c>
      <c r="D29" s="124"/>
      <c r="E29" s="118">
        <v>24.99</v>
      </c>
      <c r="F29" s="119" t="s">
        <v>79</v>
      </c>
      <c r="G29" s="120">
        <v>0.64</v>
      </c>
      <c r="I29" s="122" t="str">
        <f t="shared" si="9"/>
        <v/>
      </c>
      <c r="J29" s="125" t="str">
        <f t="shared" si="4"/>
        <v/>
      </c>
      <c r="K29" s="125" t="str">
        <f t="shared" si="5"/>
        <v/>
      </c>
    </row>
    <row r="30" spans="1:11" s="121" customFormat="1" x14ac:dyDescent="0.25">
      <c r="A30" s="115"/>
      <c r="B30" s="116" t="s">
        <v>248</v>
      </c>
      <c r="C30" s="117" t="s">
        <v>249</v>
      </c>
      <c r="D30" s="124"/>
      <c r="E30" s="118">
        <v>17.989999999999998</v>
      </c>
      <c r="F30" s="119" t="s">
        <v>78</v>
      </c>
      <c r="G30" s="120">
        <v>0.57999999999999996</v>
      </c>
      <c r="I30" s="122" t="str">
        <f>IF(A30&gt;0,(1-(J30/(E30*0.75))),"")</f>
        <v/>
      </c>
      <c r="J30" s="125" t="str">
        <f t="shared" si="4"/>
        <v/>
      </c>
      <c r="K30" s="125" t="str">
        <f t="shared" si="5"/>
        <v/>
      </c>
    </row>
    <row r="31" spans="1:11" s="121" customFormat="1" x14ac:dyDescent="0.25">
      <c r="A31" s="115"/>
      <c r="B31" s="116" t="s">
        <v>250</v>
      </c>
      <c r="C31" s="117" t="s">
        <v>251</v>
      </c>
      <c r="D31" s="124"/>
      <c r="E31" s="118">
        <v>17.989999999999998</v>
      </c>
      <c r="F31" s="119" t="s">
        <v>70</v>
      </c>
      <c r="G31" s="120">
        <v>0.57999999999999996</v>
      </c>
      <c r="I31" s="122" t="str">
        <f t="shared" ref="I31:I33" si="10">IF(A31&gt;0,(1-(J31/(E31*0.7))),"")</f>
        <v/>
      </c>
      <c r="J31" s="123" t="str">
        <f t="shared" si="4"/>
        <v/>
      </c>
      <c r="K31" s="123" t="str">
        <f t="shared" si="5"/>
        <v/>
      </c>
    </row>
    <row r="32" spans="1:11" s="121" customFormat="1" x14ac:dyDescent="0.25">
      <c r="A32" s="115"/>
      <c r="B32" s="116" t="s">
        <v>252</v>
      </c>
      <c r="C32" s="117" t="s">
        <v>251</v>
      </c>
      <c r="D32" s="124" t="s">
        <v>253</v>
      </c>
      <c r="E32" s="118">
        <v>9.99</v>
      </c>
      <c r="F32" s="119" t="s">
        <v>70</v>
      </c>
      <c r="G32" s="120">
        <v>0.57999999999999996</v>
      </c>
      <c r="I32" s="122" t="str">
        <f t="shared" si="10"/>
        <v/>
      </c>
      <c r="J32" s="123" t="str">
        <f t="shared" si="4"/>
        <v/>
      </c>
      <c r="K32" s="123" t="str">
        <f t="shared" si="5"/>
        <v/>
      </c>
    </row>
    <row r="33" spans="1:11" s="121" customFormat="1" x14ac:dyDescent="0.25">
      <c r="A33" s="115"/>
      <c r="B33" s="116" t="s">
        <v>254</v>
      </c>
      <c r="C33" s="117" t="s">
        <v>255</v>
      </c>
      <c r="D33" s="124"/>
      <c r="E33" s="118">
        <v>18.989999999999998</v>
      </c>
      <c r="F33" s="119" t="s">
        <v>70</v>
      </c>
      <c r="G33" s="120">
        <v>0.6</v>
      </c>
      <c r="I33" s="122" t="str">
        <f t="shared" si="10"/>
        <v/>
      </c>
      <c r="J33" s="125" t="str">
        <f t="shared" si="4"/>
        <v/>
      </c>
      <c r="K33" s="125" t="str">
        <f t="shared" si="5"/>
        <v/>
      </c>
    </row>
    <row r="34" spans="1:11" s="121" customFormat="1" ht="30" x14ac:dyDescent="0.25">
      <c r="A34" s="115"/>
      <c r="B34" s="116" t="s">
        <v>117</v>
      </c>
      <c r="C34" s="117" t="s">
        <v>116</v>
      </c>
      <c r="D34" s="124" t="s">
        <v>256</v>
      </c>
      <c r="E34" s="118">
        <v>14.99</v>
      </c>
      <c r="F34" s="119" t="s">
        <v>72</v>
      </c>
      <c r="G34" s="120">
        <v>0.55000000000000004</v>
      </c>
      <c r="I34" s="122" t="str">
        <f>IF(A34&gt;0,(1-(J34/(E34*0.8))),"")</f>
        <v/>
      </c>
      <c r="J34" s="125" t="str">
        <f t="shared" si="4"/>
        <v/>
      </c>
      <c r="K34" s="125" t="str">
        <f t="shared" si="5"/>
        <v/>
      </c>
    </row>
    <row r="35" spans="1:11" s="121" customFormat="1" ht="30" x14ac:dyDescent="0.25">
      <c r="A35" s="115"/>
      <c r="B35" s="116" t="s">
        <v>115</v>
      </c>
      <c r="C35" s="117" t="s">
        <v>114</v>
      </c>
      <c r="D35" s="124" t="s">
        <v>256</v>
      </c>
      <c r="E35" s="118">
        <v>14.99</v>
      </c>
      <c r="F35" s="119" t="s">
        <v>72</v>
      </c>
      <c r="G35" s="120">
        <v>0.55000000000000004</v>
      </c>
      <c r="I35" s="122" t="str">
        <f>IF(A35&gt;0,(1-(J35/(E35*0.8))),"")</f>
        <v/>
      </c>
      <c r="J35" s="125" t="str">
        <f t="shared" si="4"/>
        <v/>
      </c>
      <c r="K35" s="125" t="str">
        <f t="shared" si="5"/>
        <v/>
      </c>
    </row>
    <row r="36" spans="1:11" s="121" customFormat="1" ht="60" x14ac:dyDescent="0.25">
      <c r="A36" s="115"/>
      <c r="B36" s="116" t="s">
        <v>257</v>
      </c>
      <c r="C36" s="117" t="s">
        <v>258</v>
      </c>
      <c r="D36" s="124" t="s">
        <v>259</v>
      </c>
      <c r="E36" s="118">
        <v>26.99</v>
      </c>
      <c r="F36" s="119" t="s">
        <v>70</v>
      </c>
      <c r="G36" s="120">
        <v>0.6</v>
      </c>
      <c r="I36" s="122" t="str">
        <f t="shared" ref="I36" si="11">IF(A36&gt;0,(1-(J36/(E36*0.7))),"")</f>
        <v/>
      </c>
      <c r="J36" s="125" t="str">
        <f t="shared" si="4"/>
        <v/>
      </c>
      <c r="K36" s="125" t="str">
        <f t="shared" si="5"/>
        <v/>
      </c>
    </row>
    <row r="37" spans="1:11" s="121" customFormat="1" x14ac:dyDescent="0.25">
      <c r="A37" s="115"/>
      <c r="B37" s="116" t="s">
        <v>260</v>
      </c>
      <c r="C37" s="117" t="s">
        <v>261</v>
      </c>
      <c r="D37" s="124"/>
      <c r="E37" s="118">
        <v>16.989999999999998</v>
      </c>
      <c r="F37" s="119">
        <v>5</v>
      </c>
      <c r="G37" s="120">
        <v>0.82499999999999996</v>
      </c>
      <c r="I37" s="126" t="str">
        <f t="shared" ref="I37" si="12">IF(A37&gt;0,(1-(J37/(F37))),"")</f>
        <v/>
      </c>
      <c r="J37" s="123" t="str">
        <f t="shared" si="4"/>
        <v/>
      </c>
      <c r="K37" s="123" t="str">
        <f t="shared" si="5"/>
        <v/>
      </c>
    </row>
    <row r="38" spans="1:11" s="121" customFormat="1" x14ac:dyDescent="0.25">
      <c r="A38" s="115"/>
      <c r="B38" s="116" t="s">
        <v>262</v>
      </c>
      <c r="C38" s="117" t="s">
        <v>263</v>
      </c>
      <c r="D38" s="124"/>
      <c r="E38" s="118">
        <v>16.989999999999998</v>
      </c>
      <c r="F38" s="119" t="s">
        <v>79</v>
      </c>
      <c r="G38" s="120">
        <v>0.64</v>
      </c>
      <c r="I38" s="122" t="str">
        <f t="shared" ref="I38:I43" si="13">IF(A38&gt;0,(1-(J38/(E38*0.6))),"")</f>
        <v/>
      </c>
      <c r="J38" s="123" t="str">
        <f t="shared" si="4"/>
        <v/>
      </c>
      <c r="K38" s="123" t="str">
        <f t="shared" si="5"/>
        <v/>
      </c>
    </row>
    <row r="39" spans="1:11" s="121" customFormat="1" x14ac:dyDescent="0.25">
      <c r="A39" s="115"/>
      <c r="B39" s="116" t="s">
        <v>264</v>
      </c>
      <c r="C39" s="117" t="s">
        <v>265</v>
      </c>
      <c r="D39" s="124"/>
      <c r="E39" s="118">
        <v>24.99</v>
      </c>
      <c r="F39" s="119" t="s">
        <v>79</v>
      </c>
      <c r="G39" s="120">
        <v>0.64</v>
      </c>
      <c r="I39" s="122" t="str">
        <f t="shared" si="13"/>
        <v/>
      </c>
      <c r="J39" s="123" t="str">
        <f t="shared" si="4"/>
        <v/>
      </c>
      <c r="K39" s="123" t="str">
        <f t="shared" si="5"/>
        <v/>
      </c>
    </row>
    <row r="40" spans="1:11" s="121" customFormat="1" x14ac:dyDescent="0.25">
      <c r="A40" s="115"/>
      <c r="B40" s="116" t="s">
        <v>266</v>
      </c>
      <c r="C40" s="117" t="s">
        <v>267</v>
      </c>
      <c r="D40" s="124"/>
      <c r="E40" s="118">
        <v>16.989999999999998</v>
      </c>
      <c r="F40" s="119" t="s">
        <v>79</v>
      </c>
      <c r="G40" s="120">
        <v>0.64</v>
      </c>
      <c r="I40" s="122" t="str">
        <f t="shared" si="13"/>
        <v/>
      </c>
      <c r="J40" s="123" t="str">
        <f t="shared" si="4"/>
        <v/>
      </c>
      <c r="K40" s="123" t="str">
        <f t="shared" si="5"/>
        <v/>
      </c>
    </row>
    <row r="41" spans="1:11" s="121" customFormat="1" x14ac:dyDescent="0.25">
      <c r="A41" s="115"/>
      <c r="B41" s="116" t="s">
        <v>268</v>
      </c>
      <c r="C41" s="117" t="s">
        <v>269</v>
      </c>
      <c r="D41" s="124"/>
      <c r="E41" s="118">
        <v>19.989999999999998</v>
      </c>
      <c r="F41" s="119" t="s">
        <v>79</v>
      </c>
      <c r="G41" s="120">
        <v>0.64</v>
      </c>
      <c r="I41" s="122" t="str">
        <f t="shared" si="13"/>
        <v/>
      </c>
      <c r="J41" s="123" t="str">
        <f t="shared" si="4"/>
        <v/>
      </c>
      <c r="K41" s="123" t="str">
        <f t="shared" si="5"/>
        <v/>
      </c>
    </row>
    <row r="42" spans="1:11" s="121" customFormat="1" x14ac:dyDescent="0.25">
      <c r="A42" s="115"/>
      <c r="B42" s="116" t="s">
        <v>270</v>
      </c>
      <c r="C42" s="117" t="s">
        <v>271</v>
      </c>
      <c r="D42" s="124"/>
      <c r="E42" s="118">
        <v>16.989999999999998</v>
      </c>
      <c r="F42" s="119" t="s">
        <v>79</v>
      </c>
      <c r="G42" s="120">
        <v>0.64</v>
      </c>
      <c r="I42" s="122" t="str">
        <f t="shared" si="13"/>
        <v/>
      </c>
      <c r="J42" s="123" t="str">
        <f t="shared" si="4"/>
        <v/>
      </c>
      <c r="K42" s="123" t="str">
        <f t="shared" si="5"/>
        <v/>
      </c>
    </row>
    <row r="43" spans="1:11" s="121" customFormat="1" ht="30" x14ac:dyDescent="0.25">
      <c r="A43" s="115"/>
      <c r="B43" s="116" t="s">
        <v>272</v>
      </c>
      <c r="C43" s="117" t="s">
        <v>273</v>
      </c>
      <c r="D43" s="124"/>
      <c r="E43" s="118">
        <v>24.99</v>
      </c>
      <c r="F43" s="119" t="s">
        <v>79</v>
      </c>
      <c r="G43" s="120">
        <v>0.64</v>
      </c>
      <c r="I43" s="122" t="str">
        <f t="shared" si="13"/>
        <v/>
      </c>
      <c r="J43" s="125" t="str">
        <f t="shared" si="4"/>
        <v/>
      </c>
      <c r="K43" s="125" t="str">
        <f t="shared" si="5"/>
        <v/>
      </c>
    </row>
    <row r="44" spans="1:11" s="121" customFormat="1" x14ac:dyDescent="0.25">
      <c r="A44" s="115"/>
      <c r="B44" s="116" t="s">
        <v>274</v>
      </c>
      <c r="C44" s="117" t="s">
        <v>275</v>
      </c>
      <c r="D44" s="124" t="s">
        <v>228</v>
      </c>
      <c r="E44" s="118">
        <v>17.989999999999998</v>
      </c>
      <c r="F44" s="119" t="s">
        <v>79</v>
      </c>
      <c r="G44" s="120">
        <v>0.64</v>
      </c>
      <c r="I44" s="122" t="str">
        <f>IF(A44&gt;0,(1-(J44/(E44*0.6))),"")</f>
        <v/>
      </c>
      <c r="J44" s="123" t="str">
        <f>IF(A44&gt;0,(E44*(1-G44)),"")</f>
        <v/>
      </c>
      <c r="K44" s="123" t="str">
        <f>IF(A44&gt;0,(J44*A44),"")</f>
        <v/>
      </c>
    </row>
    <row r="45" spans="1:11" s="121" customFormat="1" x14ac:dyDescent="0.25">
      <c r="A45" s="115"/>
      <c r="B45" s="116" t="s">
        <v>276</v>
      </c>
      <c r="C45" s="117" t="s">
        <v>277</v>
      </c>
      <c r="D45" s="124" t="s">
        <v>228</v>
      </c>
      <c r="E45" s="118">
        <v>17.989999999999998</v>
      </c>
      <c r="F45" s="119" t="s">
        <v>278</v>
      </c>
      <c r="G45" s="120">
        <v>0.7</v>
      </c>
      <c r="I45" s="122" t="str">
        <f>IF(A45&gt;0,(1-(J45/(E45*0.5))),"")</f>
        <v/>
      </c>
      <c r="J45" s="123" t="str">
        <f t="shared" ref="J45:J79" si="14">IF(A45&gt;0,(E45*(1-G45)),"")</f>
        <v/>
      </c>
      <c r="K45" s="123" t="str">
        <f t="shared" ref="K45:K79" si="15">IF(A45&gt;0,(J45*A45),"")</f>
        <v/>
      </c>
    </row>
    <row r="46" spans="1:11" s="121" customFormat="1" x14ac:dyDescent="0.25">
      <c r="A46" s="115"/>
      <c r="B46" s="116" t="s">
        <v>279</v>
      </c>
      <c r="C46" s="117" t="s">
        <v>280</v>
      </c>
      <c r="D46" s="124"/>
      <c r="E46" s="118">
        <v>24.99</v>
      </c>
      <c r="F46" s="119" t="s">
        <v>70</v>
      </c>
      <c r="G46" s="120">
        <v>0.57999999999999996</v>
      </c>
      <c r="I46" s="122" t="str">
        <f t="shared" ref="I46:I51" si="16">IF(A46&gt;0,(1-(J46/(E46*0.7))),"")</f>
        <v/>
      </c>
      <c r="J46" s="123" t="str">
        <f t="shared" si="14"/>
        <v/>
      </c>
      <c r="K46" s="123" t="str">
        <f t="shared" si="15"/>
        <v/>
      </c>
    </row>
    <row r="47" spans="1:11" s="121" customFormat="1" ht="30" x14ac:dyDescent="0.25">
      <c r="A47" s="115"/>
      <c r="B47" s="116" t="s">
        <v>281</v>
      </c>
      <c r="C47" s="117" t="s">
        <v>282</v>
      </c>
      <c r="D47" s="124"/>
      <c r="E47" s="118">
        <v>49.99</v>
      </c>
      <c r="F47" s="119" t="s">
        <v>70</v>
      </c>
      <c r="G47" s="120">
        <v>0.6</v>
      </c>
      <c r="I47" s="122" t="str">
        <f t="shared" si="16"/>
        <v/>
      </c>
      <c r="J47" s="125" t="str">
        <f t="shared" si="14"/>
        <v/>
      </c>
      <c r="K47" s="125" t="str">
        <f t="shared" si="15"/>
        <v/>
      </c>
    </row>
    <row r="48" spans="1:11" s="121" customFormat="1" ht="30" x14ac:dyDescent="0.25">
      <c r="A48" s="115"/>
      <c r="B48" s="116" t="s">
        <v>283</v>
      </c>
      <c r="C48" s="117" t="s">
        <v>284</v>
      </c>
      <c r="D48" s="124"/>
      <c r="E48" s="118">
        <v>79.989999999999995</v>
      </c>
      <c r="F48" s="119" t="s">
        <v>70</v>
      </c>
      <c r="G48" s="120">
        <v>0.6</v>
      </c>
      <c r="I48" s="122" t="str">
        <f t="shared" si="16"/>
        <v/>
      </c>
      <c r="J48" s="125" t="str">
        <f t="shared" si="14"/>
        <v/>
      </c>
      <c r="K48" s="125" t="str">
        <f t="shared" si="15"/>
        <v/>
      </c>
    </row>
    <row r="49" spans="1:12" s="121" customFormat="1" ht="30" x14ac:dyDescent="0.25">
      <c r="A49" s="115"/>
      <c r="B49" s="116" t="s">
        <v>285</v>
      </c>
      <c r="C49" s="117" t="s">
        <v>286</v>
      </c>
      <c r="D49" s="124"/>
      <c r="E49" s="118">
        <v>79.989999999999995</v>
      </c>
      <c r="F49" s="119" t="s">
        <v>70</v>
      </c>
      <c r="G49" s="120">
        <v>0.6</v>
      </c>
      <c r="I49" s="122" t="str">
        <f t="shared" si="16"/>
        <v/>
      </c>
      <c r="J49" s="125" t="str">
        <f t="shared" si="14"/>
        <v/>
      </c>
      <c r="K49" s="125" t="str">
        <f t="shared" si="15"/>
        <v/>
      </c>
    </row>
    <row r="50" spans="1:12" s="121" customFormat="1" ht="30" x14ac:dyDescent="0.25">
      <c r="A50" s="115"/>
      <c r="B50" s="116" t="s">
        <v>287</v>
      </c>
      <c r="C50" s="117" t="s">
        <v>288</v>
      </c>
      <c r="D50" s="124"/>
      <c r="E50" s="118">
        <v>69.989999999999995</v>
      </c>
      <c r="F50" s="119" t="s">
        <v>289</v>
      </c>
      <c r="G50" s="120">
        <v>0.6</v>
      </c>
      <c r="I50" s="122" t="str">
        <f t="shared" si="16"/>
        <v/>
      </c>
      <c r="J50" s="123" t="str">
        <f t="shared" si="14"/>
        <v/>
      </c>
      <c r="K50" s="123" t="str">
        <f t="shared" si="15"/>
        <v/>
      </c>
    </row>
    <row r="51" spans="1:12" s="121" customFormat="1" ht="30" x14ac:dyDescent="0.25">
      <c r="A51" s="115"/>
      <c r="B51" s="116" t="s">
        <v>290</v>
      </c>
      <c r="C51" s="117" t="s">
        <v>291</v>
      </c>
      <c r="D51" s="124"/>
      <c r="E51" s="118">
        <v>69.989999999999995</v>
      </c>
      <c r="F51" s="119" t="s">
        <v>70</v>
      </c>
      <c r="G51" s="120">
        <v>0.6</v>
      </c>
      <c r="I51" s="122" t="str">
        <f t="shared" si="16"/>
        <v/>
      </c>
      <c r="J51" s="123" t="str">
        <f t="shared" si="14"/>
        <v/>
      </c>
      <c r="K51" s="123" t="str">
        <f t="shared" si="15"/>
        <v/>
      </c>
    </row>
    <row r="52" spans="1:12" s="121" customFormat="1" ht="30" x14ac:dyDescent="0.25">
      <c r="A52" s="115"/>
      <c r="B52" s="116" t="s">
        <v>292</v>
      </c>
      <c r="C52" s="117" t="s">
        <v>293</v>
      </c>
      <c r="D52" s="124"/>
      <c r="E52" s="118">
        <v>49.99</v>
      </c>
      <c r="F52" s="119" t="s">
        <v>78</v>
      </c>
      <c r="G52" s="120">
        <v>0.57999999999999996</v>
      </c>
      <c r="I52" s="122" t="str">
        <f t="shared" ref="I52:I54" si="17">IF(A52&gt;0,(1-(J52/(E52*0.75))),"")</f>
        <v/>
      </c>
      <c r="J52" s="125" t="str">
        <f t="shared" si="14"/>
        <v/>
      </c>
      <c r="K52" s="125" t="str">
        <f t="shared" si="15"/>
        <v/>
      </c>
    </row>
    <row r="53" spans="1:12" s="121" customFormat="1" ht="30" x14ac:dyDescent="0.25">
      <c r="A53" s="115"/>
      <c r="B53" s="116" t="s">
        <v>294</v>
      </c>
      <c r="C53" s="117" t="s">
        <v>295</v>
      </c>
      <c r="D53" s="124"/>
      <c r="E53" s="118">
        <v>79.989999999999995</v>
      </c>
      <c r="F53" s="119" t="s">
        <v>78</v>
      </c>
      <c r="G53" s="120">
        <v>0.57999999999999996</v>
      </c>
      <c r="I53" s="122" t="str">
        <f t="shared" si="17"/>
        <v/>
      </c>
      <c r="J53" s="125" t="str">
        <f t="shared" si="14"/>
        <v/>
      </c>
      <c r="K53" s="125" t="str">
        <f t="shared" si="15"/>
        <v/>
      </c>
    </row>
    <row r="54" spans="1:12" s="121" customFormat="1" ht="30" x14ac:dyDescent="0.25">
      <c r="A54" s="115"/>
      <c r="B54" s="116" t="s">
        <v>296</v>
      </c>
      <c r="C54" s="117" t="s">
        <v>297</v>
      </c>
      <c r="D54" s="124"/>
      <c r="E54" s="118">
        <v>79.989999999999995</v>
      </c>
      <c r="F54" s="119" t="s">
        <v>78</v>
      </c>
      <c r="G54" s="120">
        <v>0.57999999999999996</v>
      </c>
      <c r="I54" s="122" t="str">
        <f t="shared" si="17"/>
        <v/>
      </c>
      <c r="J54" s="125" t="str">
        <f t="shared" si="14"/>
        <v/>
      </c>
      <c r="K54" s="125" t="str">
        <f t="shared" si="15"/>
        <v/>
      </c>
    </row>
    <row r="55" spans="1:12" s="121" customFormat="1" ht="30" x14ac:dyDescent="0.25">
      <c r="A55" s="115"/>
      <c r="B55" s="116" t="s">
        <v>298</v>
      </c>
      <c r="C55" s="117" t="s">
        <v>299</v>
      </c>
      <c r="D55" s="124"/>
      <c r="E55" s="118">
        <v>79.989999999999995</v>
      </c>
      <c r="F55" s="119" t="s">
        <v>70</v>
      </c>
      <c r="G55" s="120">
        <v>0.6</v>
      </c>
      <c r="I55" s="122" t="str">
        <f t="shared" ref="I55:I56" si="18">IF(A55&gt;0,(1-(J55/(E55*0.7))),"")</f>
        <v/>
      </c>
      <c r="J55" s="123" t="str">
        <f t="shared" si="14"/>
        <v/>
      </c>
      <c r="K55" s="123" t="str">
        <f t="shared" si="15"/>
        <v/>
      </c>
    </row>
    <row r="56" spans="1:12" s="121" customFormat="1" ht="30" x14ac:dyDescent="0.25">
      <c r="A56" s="115"/>
      <c r="B56" s="116" t="s">
        <v>300</v>
      </c>
      <c r="C56" s="117" t="s">
        <v>301</v>
      </c>
      <c r="D56" s="124"/>
      <c r="E56" s="118">
        <v>89.99</v>
      </c>
      <c r="F56" s="119" t="s">
        <v>70</v>
      </c>
      <c r="G56" s="120">
        <v>0.6</v>
      </c>
      <c r="I56" s="122" t="str">
        <f t="shared" si="18"/>
        <v/>
      </c>
      <c r="J56" s="123" t="str">
        <f t="shared" si="14"/>
        <v/>
      </c>
      <c r="K56" s="123" t="str">
        <f t="shared" si="15"/>
        <v/>
      </c>
    </row>
    <row r="57" spans="1:12" s="121" customFormat="1" x14ac:dyDescent="0.25">
      <c r="A57" s="115"/>
      <c r="B57" s="116" t="s">
        <v>302</v>
      </c>
      <c r="C57" s="117" t="s">
        <v>303</v>
      </c>
      <c r="D57" s="83"/>
      <c r="E57" s="118">
        <v>79.989999999999995</v>
      </c>
      <c r="F57" s="119" t="s">
        <v>79</v>
      </c>
      <c r="G57" s="120">
        <v>0.64</v>
      </c>
      <c r="I57" s="122" t="str">
        <f t="shared" ref="I57:I58" si="19">IF(A57&gt;0,(1-(J57/(E57*0.6))),"")</f>
        <v/>
      </c>
      <c r="J57" s="123" t="str">
        <f t="shared" si="14"/>
        <v/>
      </c>
      <c r="K57" s="123" t="str">
        <f t="shared" si="15"/>
        <v/>
      </c>
    </row>
    <row r="58" spans="1:12" s="121" customFormat="1" x14ac:dyDescent="0.25">
      <c r="A58" s="115"/>
      <c r="B58" s="116" t="s">
        <v>304</v>
      </c>
      <c r="C58" s="117" t="s">
        <v>305</v>
      </c>
      <c r="D58" s="124"/>
      <c r="E58" s="118">
        <v>79.989999999999995</v>
      </c>
      <c r="F58" s="119" t="s">
        <v>79</v>
      </c>
      <c r="G58" s="120">
        <v>0.64</v>
      </c>
      <c r="I58" s="122" t="str">
        <f t="shared" si="19"/>
        <v/>
      </c>
      <c r="J58" s="123" t="str">
        <f t="shared" si="14"/>
        <v/>
      </c>
      <c r="K58" s="123" t="str">
        <f t="shared" si="15"/>
        <v/>
      </c>
    </row>
    <row r="59" spans="1:12" s="121" customFormat="1" ht="45" x14ac:dyDescent="0.25">
      <c r="A59" s="115"/>
      <c r="B59" s="116" t="s">
        <v>306</v>
      </c>
      <c r="C59" s="117" t="s">
        <v>307</v>
      </c>
      <c r="D59" s="124" t="s">
        <v>308</v>
      </c>
      <c r="E59" s="118">
        <v>69.989999999999995</v>
      </c>
      <c r="F59" s="119" t="s">
        <v>70</v>
      </c>
      <c r="G59" s="120">
        <v>0.6</v>
      </c>
      <c r="I59" s="122" t="str">
        <f t="shared" ref="I59:I70" si="20">IF(A59&gt;0,(1-(J59/(E59*0.7))),"")</f>
        <v/>
      </c>
      <c r="J59" s="125" t="str">
        <f t="shared" si="14"/>
        <v/>
      </c>
      <c r="K59" s="125" t="str">
        <f t="shared" si="15"/>
        <v/>
      </c>
    </row>
    <row r="60" spans="1:12" s="121" customFormat="1" ht="45" x14ac:dyDescent="0.25">
      <c r="A60" s="115"/>
      <c r="B60" s="116" t="s">
        <v>309</v>
      </c>
      <c r="C60" s="117" t="s">
        <v>310</v>
      </c>
      <c r="D60" s="124" t="s">
        <v>308</v>
      </c>
      <c r="E60" s="118">
        <v>79.989999999999995</v>
      </c>
      <c r="F60" s="119" t="s">
        <v>70</v>
      </c>
      <c r="G60" s="120">
        <v>0.6</v>
      </c>
      <c r="I60" s="122" t="str">
        <f t="shared" si="20"/>
        <v/>
      </c>
      <c r="J60" s="125" t="str">
        <f t="shared" si="14"/>
        <v/>
      </c>
      <c r="K60" s="125" t="str">
        <f t="shared" si="15"/>
        <v/>
      </c>
    </row>
    <row r="61" spans="1:12" s="121" customFormat="1" x14ac:dyDescent="0.25">
      <c r="A61" s="115"/>
      <c r="B61" s="116" t="s">
        <v>311</v>
      </c>
      <c r="C61" s="117" t="s">
        <v>312</v>
      </c>
      <c r="D61" s="124"/>
      <c r="E61" s="118">
        <v>17.989999999999998</v>
      </c>
      <c r="F61" s="119" t="s">
        <v>70</v>
      </c>
      <c r="G61" s="120">
        <v>0.57999999999999996</v>
      </c>
      <c r="I61" s="122" t="str">
        <f t="shared" si="20"/>
        <v/>
      </c>
      <c r="J61" s="123" t="str">
        <f t="shared" si="14"/>
        <v/>
      </c>
      <c r="K61" s="123" t="str">
        <f t="shared" si="15"/>
        <v/>
      </c>
    </row>
    <row r="62" spans="1:12" s="121" customFormat="1" x14ac:dyDescent="0.25">
      <c r="A62" s="115"/>
      <c r="B62" s="116" t="s">
        <v>313</v>
      </c>
      <c r="C62" s="117" t="s">
        <v>312</v>
      </c>
      <c r="D62" s="124" t="s">
        <v>253</v>
      </c>
      <c r="E62" s="118">
        <v>9.99</v>
      </c>
      <c r="F62" s="119" t="s">
        <v>70</v>
      </c>
      <c r="G62" s="120">
        <v>0.57999999999999996</v>
      </c>
      <c r="I62" s="122" t="str">
        <f t="shared" si="20"/>
        <v/>
      </c>
      <c r="J62" s="123" t="str">
        <f t="shared" si="14"/>
        <v/>
      </c>
      <c r="K62" s="123" t="str">
        <f t="shared" si="15"/>
        <v/>
      </c>
    </row>
    <row r="63" spans="1:12" s="121" customFormat="1" x14ac:dyDescent="0.25">
      <c r="A63" s="115"/>
      <c r="B63" s="116" t="s">
        <v>314</v>
      </c>
      <c r="C63" s="117" t="s">
        <v>315</v>
      </c>
      <c r="D63" s="124" t="s">
        <v>228</v>
      </c>
      <c r="E63" s="118">
        <v>29.99</v>
      </c>
      <c r="F63" s="119" t="s">
        <v>70</v>
      </c>
      <c r="G63" s="120">
        <v>0.6</v>
      </c>
      <c r="I63" s="122" t="str">
        <f t="shared" si="20"/>
        <v/>
      </c>
      <c r="J63" s="123" t="str">
        <f t="shared" si="14"/>
        <v/>
      </c>
      <c r="K63" s="123" t="str">
        <f t="shared" si="15"/>
        <v/>
      </c>
    </row>
    <row r="64" spans="1:12" s="121" customFormat="1" ht="30" x14ac:dyDescent="0.25">
      <c r="A64" s="115"/>
      <c r="B64" s="127" t="s">
        <v>316</v>
      </c>
      <c r="C64" s="84" t="s">
        <v>317</v>
      </c>
      <c r="D64" s="124"/>
      <c r="E64" s="128">
        <v>94.99</v>
      </c>
      <c r="F64" s="129" t="s">
        <v>70</v>
      </c>
      <c r="G64" s="120">
        <v>0.6</v>
      </c>
      <c r="H64" s="99"/>
      <c r="I64" s="122" t="str">
        <f t="shared" si="20"/>
        <v/>
      </c>
      <c r="J64" s="123" t="str">
        <f t="shared" si="14"/>
        <v/>
      </c>
      <c r="K64" s="123" t="str">
        <f t="shared" si="15"/>
        <v/>
      </c>
      <c r="L64" s="99"/>
    </row>
    <row r="65" spans="1:12" s="121" customFormat="1" ht="30" x14ac:dyDescent="0.25">
      <c r="A65" s="115"/>
      <c r="B65" s="127" t="s">
        <v>318</v>
      </c>
      <c r="C65" s="84" t="s">
        <v>319</v>
      </c>
      <c r="D65" s="124"/>
      <c r="E65" s="128">
        <v>74.989999999999995</v>
      </c>
      <c r="F65" s="129" t="s">
        <v>70</v>
      </c>
      <c r="G65" s="120">
        <v>0.6</v>
      </c>
      <c r="H65" s="99"/>
      <c r="I65" s="122" t="str">
        <f t="shared" si="20"/>
        <v/>
      </c>
      <c r="J65" s="123" t="str">
        <f t="shared" si="14"/>
        <v/>
      </c>
      <c r="K65" s="123" t="str">
        <f t="shared" si="15"/>
        <v/>
      </c>
      <c r="L65" s="99"/>
    </row>
    <row r="66" spans="1:12" s="121" customFormat="1" ht="30" x14ac:dyDescent="0.25">
      <c r="A66" s="115"/>
      <c r="B66" s="127" t="s">
        <v>320</v>
      </c>
      <c r="C66" s="84" t="s">
        <v>321</v>
      </c>
      <c r="D66" s="124"/>
      <c r="E66" s="128">
        <v>94.99</v>
      </c>
      <c r="F66" s="119" t="s">
        <v>70</v>
      </c>
      <c r="G66" s="120">
        <v>0.6</v>
      </c>
      <c r="H66" s="99"/>
      <c r="I66" s="122" t="str">
        <f t="shared" si="20"/>
        <v/>
      </c>
      <c r="J66" s="123" t="str">
        <f t="shared" si="14"/>
        <v/>
      </c>
      <c r="K66" s="123" t="str">
        <f t="shared" si="15"/>
        <v/>
      </c>
      <c r="L66" s="99"/>
    </row>
    <row r="67" spans="1:12" ht="45" x14ac:dyDescent="0.25">
      <c r="A67" s="115"/>
      <c r="B67" s="85" t="s">
        <v>113</v>
      </c>
      <c r="C67" s="84" t="s">
        <v>112</v>
      </c>
      <c r="D67" s="83" t="s">
        <v>322</v>
      </c>
      <c r="E67" s="86">
        <v>84.99</v>
      </c>
      <c r="F67" s="87" t="s">
        <v>278</v>
      </c>
      <c r="G67" s="88">
        <v>0.6</v>
      </c>
      <c r="I67" s="126" t="str">
        <f>IF(A67&gt;0,(1-(J67/(E67*0.5))),"")</f>
        <v/>
      </c>
      <c r="J67" s="123" t="str">
        <f t="shared" si="14"/>
        <v/>
      </c>
      <c r="K67" s="123" t="str">
        <f t="shared" si="15"/>
        <v/>
      </c>
    </row>
    <row r="68" spans="1:12" ht="45" x14ac:dyDescent="0.25">
      <c r="A68" s="115"/>
      <c r="B68" s="85" t="s">
        <v>111</v>
      </c>
      <c r="C68" s="84" t="s">
        <v>110</v>
      </c>
      <c r="D68" s="83" t="s">
        <v>322</v>
      </c>
      <c r="E68" s="86">
        <v>94.99</v>
      </c>
      <c r="F68" s="87" t="s">
        <v>278</v>
      </c>
      <c r="G68" s="88">
        <v>0.6</v>
      </c>
      <c r="I68" s="126" t="str">
        <f>IF(A68&gt;0,(1-(J68/(E68*0.5))),"")</f>
        <v/>
      </c>
      <c r="J68" s="123" t="str">
        <f t="shared" si="14"/>
        <v/>
      </c>
      <c r="K68" s="123" t="str">
        <f t="shared" si="15"/>
        <v/>
      </c>
    </row>
    <row r="69" spans="1:12" s="121" customFormat="1" ht="30" x14ac:dyDescent="0.25">
      <c r="A69" s="115"/>
      <c r="B69" s="116" t="s">
        <v>323</v>
      </c>
      <c r="C69" s="117" t="s">
        <v>324</v>
      </c>
      <c r="D69" s="124" t="s">
        <v>228</v>
      </c>
      <c r="E69" s="118">
        <v>6.99</v>
      </c>
      <c r="F69" s="119" t="s">
        <v>70</v>
      </c>
      <c r="G69" s="120">
        <v>0.6</v>
      </c>
      <c r="I69" s="122" t="str">
        <f t="shared" si="20"/>
        <v/>
      </c>
      <c r="J69" s="125" t="str">
        <f t="shared" si="14"/>
        <v/>
      </c>
      <c r="K69" s="125" t="str">
        <f t="shared" si="15"/>
        <v/>
      </c>
    </row>
    <row r="70" spans="1:12" s="121" customFormat="1" ht="30" x14ac:dyDescent="0.25">
      <c r="A70" s="115"/>
      <c r="B70" s="116" t="s">
        <v>325</v>
      </c>
      <c r="C70" s="117" t="s">
        <v>326</v>
      </c>
      <c r="D70" s="124" t="s">
        <v>228</v>
      </c>
      <c r="E70" s="118">
        <v>6.99</v>
      </c>
      <c r="F70" s="119" t="s">
        <v>70</v>
      </c>
      <c r="G70" s="120">
        <v>0.6</v>
      </c>
      <c r="I70" s="122" t="str">
        <f t="shared" si="20"/>
        <v/>
      </c>
      <c r="J70" s="125" t="str">
        <f t="shared" si="14"/>
        <v/>
      </c>
      <c r="K70" s="125" t="str">
        <f t="shared" si="15"/>
        <v/>
      </c>
    </row>
    <row r="71" spans="1:12" s="121" customFormat="1" ht="30" x14ac:dyDescent="0.25">
      <c r="A71" s="115"/>
      <c r="B71" s="116" t="s">
        <v>327</v>
      </c>
      <c r="C71" s="117" t="s">
        <v>328</v>
      </c>
      <c r="D71" s="124" t="s">
        <v>228</v>
      </c>
      <c r="E71" s="118">
        <v>34.99</v>
      </c>
      <c r="F71" s="119" t="s">
        <v>79</v>
      </c>
      <c r="G71" s="120">
        <v>0.64</v>
      </c>
      <c r="I71" s="122" t="str">
        <f>IF(A71&gt;0,(1-(J71/(E71*0.6))),"")</f>
        <v/>
      </c>
      <c r="J71" s="125" t="str">
        <f t="shared" si="14"/>
        <v/>
      </c>
      <c r="K71" s="125" t="str">
        <f t="shared" si="15"/>
        <v/>
      </c>
    </row>
    <row r="72" spans="1:12" s="121" customFormat="1" ht="45" x14ac:dyDescent="0.25">
      <c r="A72" s="115"/>
      <c r="B72" s="116" t="s">
        <v>329</v>
      </c>
      <c r="C72" s="117" t="s">
        <v>330</v>
      </c>
      <c r="D72" s="124"/>
      <c r="E72" s="118">
        <v>39.99</v>
      </c>
      <c r="F72" s="119" t="s">
        <v>78</v>
      </c>
      <c r="G72" s="120">
        <v>0.57999999999999996</v>
      </c>
      <c r="I72" s="122" t="str">
        <f>IF(A72&gt;0,(1-(J72/(E72*0.75))),"")</f>
        <v/>
      </c>
      <c r="J72" s="125" t="str">
        <f t="shared" si="14"/>
        <v/>
      </c>
      <c r="K72" s="125" t="str">
        <f t="shared" si="15"/>
        <v/>
      </c>
    </row>
    <row r="73" spans="1:12" s="121" customFormat="1" ht="30" x14ac:dyDescent="0.25">
      <c r="A73" s="115"/>
      <c r="B73" s="116" t="s">
        <v>331</v>
      </c>
      <c r="C73" s="117" t="s">
        <v>332</v>
      </c>
      <c r="D73" s="124" t="s">
        <v>228</v>
      </c>
      <c r="E73" s="118">
        <v>24.99</v>
      </c>
      <c r="F73" s="119" t="s">
        <v>70</v>
      </c>
      <c r="G73" s="120">
        <v>0.6</v>
      </c>
      <c r="I73" s="122" t="str">
        <f t="shared" ref="I73:I79" si="21">IF(A73&gt;0,(1-(J73/(E73*0.7))),"")</f>
        <v/>
      </c>
      <c r="J73" s="123" t="str">
        <f t="shared" si="14"/>
        <v/>
      </c>
      <c r="K73" s="123" t="str">
        <f t="shared" si="15"/>
        <v/>
      </c>
    </row>
    <row r="74" spans="1:12" s="121" customFormat="1" ht="30" x14ac:dyDescent="0.25">
      <c r="A74" s="115"/>
      <c r="B74" s="116" t="s">
        <v>333</v>
      </c>
      <c r="C74" s="117" t="s">
        <v>334</v>
      </c>
      <c r="D74" s="124" t="s">
        <v>228</v>
      </c>
      <c r="E74" s="118">
        <v>24.99</v>
      </c>
      <c r="F74" s="119" t="s">
        <v>70</v>
      </c>
      <c r="G74" s="120">
        <v>0.6</v>
      </c>
      <c r="I74" s="122" t="str">
        <f t="shared" si="21"/>
        <v/>
      </c>
      <c r="J74" s="123" t="str">
        <f t="shared" si="14"/>
        <v/>
      </c>
      <c r="K74" s="123" t="str">
        <f t="shared" si="15"/>
        <v/>
      </c>
    </row>
    <row r="75" spans="1:12" s="121" customFormat="1" ht="30" x14ac:dyDescent="0.25">
      <c r="A75" s="115"/>
      <c r="B75" s="116" t="s">
        <v>335</v>
      </c>
      <c r="C75" s="117" t="s">
        <v>336</v>
      </c>
      <c r="D75" s="124" t="s">
        <v>228</v>
      </c>
      <c r="E75" s="118">
        <v>24.99</v>
      </c>
      <c r="F75" s="119" t="s">
        <v>70</v>
      </c>
      <c r="G75" s="120">
        <v>0.6</v>
      </c>
      <c r="I75" s="122" t="str">
        <f t="shared" si="21"/>
        <v/>
      </c>
      <c r="J75" s="123" t="str">
        <f t="shared" si="14"/>
        <v/>
      </c>
      <c r="K75" s="123" t="str">
        <f t="shared" si="15"/>
        <v/>
      </c>
    </row>
    <row r="76" spans="1:12" s="121" customFormat="1" ht="30" x14ac:dyDescent="0.25">
      <c r="A76" s="115"/>
      <c r="B76" s="116" t="s">
        <v>337</v>
      </c>
      <c r="C76" s="117" t="s">
        <v>338</v>
      </c>
      <c r="D76" s="124" t="s">
        <v>228</v>
      </c>
      <c r="E76" s="118">
        <v>24.99</v>
      </c>
      <c r="F76" s="119" t="s">
        <v>70</v>
      </c>
      <c r="G76" s="120">
        <v>0.6</v>
      </c>
      <c r="I76" s="122" t="str">
        <f t="shared" si="21"/>
        <v/>
      </c>
      <c r="J76" s="123" t="str">
        <f t="shared" si="14"/>
        <v/>
      </c>
      <c r="K76" s="123" t="str">
        <f t="shared" si="15"/>
        <v/>
      </c>
    </row>
    <row r="77" spans="1:12" s="121" customFormat="1" x14ac:dyDescent="0.25">
      <c r="A77" s="115"/>
      <c r="B77" s="116" t="s">
        <v>339</v>
      </c>
      <c r="C77" s="117" t="s">
        <v>340</v>
      </c>
      <c r="D77" s="124"/>
      <c r="E77" s="118">
        <v>32.99</v>
      </c>
      <c r="F77" s="119" t="s">
        <v>70</v>
      </c>
      <c r="G77" s="120">
        <v>0.6</v>
      </c>
      <c r="I77" s="122" t="str">
        <f t="shared" si="21"/>
        <v/>
      </c>
      <c r="J77" s="123" t="str">
        <f t="shared" si="14"/>
        <v/>
      </c>
      <c r="K77" s="123" t="str">
        <f t="shared" si="15"/>
        <v/>
      </c>
    </row>
    <row r="78" spans="1:12" s="121" customFormat="1" ht="30" x14ac:dyDescent="0.25">
      <c r="A78" s="115"/>
      <c r="B78" s="116" t="s">
        <v>341</v>
      </c>
      <c r="C78" s="117" t="s">
        <v>342</v>
      </c>
      <c r="D78" s="124"/>
      <c r="E78" s="118">
        <v>39.99</v>
      </c>
      <c r="F78" s="119" t="s">
        <v>70</v>
      </c>
      <c r="G78" s="120">
        <v>0.6</v>
      </c>
      <c r="I78" s="122" t="str">
        <f t="shared" si="21"/>
        <v/>
      </c>
      <c r="J78" s="123" t="str">
        <f t="shared" si="14"/>
        <v/>
      </c>
      <c r="K78" s="123" t="str">
        <f t="shared" si="15"/>
        <v/>
      </c>
    </row>
    <row r="79" spans="1:12" s="121" customFormat="1" ht="45" x14ac:dyDescent="0.25">
      <c r="A79" s="115"/>
      <c r="B79" s="116" t="s">
        <v>343</v>
      </c>
      <c r="C79" s="117" t="s">
        <v>344</v>
      </c>
      <c r="D79" s="124" t="s">
        <v>228</v>
      </c>
      <c r="E79" s="118">
        <v>24.99</v>
      </c>
      <c r="F79" s="119" t="s">
        <v>70</v>
      </c>
      <c r="G79" s="120">
        <v>0.6</v>
      </c>
      <c r="I79" s="122" t="str">
        <f t="shared" si="21"/>
        <v/>
      </c>
      <c r="J79" s="123" t="str">
        <f t="shared" si="14"/>
        <v/>
      </c>
      <c r="K79" s="123" t="str">
        <f t="shared" si="15"/>
        <v/>
      </c>
    </row>
    <row r="80" spans="1:12" s="121" customFormat="1" ht="60" x14ac:dyDescent="0.25">
      <c r="A80" s="115"/>
      <c r="B80" s="127" t="s">
        <v>345</v>
      </c>
      <c r="C80" s="84" t="s">
        <v>346</v>
      </c>
      <c r="D80" s="124" t="s">
        <v>259</v>
      </c>
      <c r="E80" s="128">
        <v>84.99</v>
      </c>
      <c r="F80" s="129" t="s">
        <v>79</v>
      </c>
      <c r="G80" s="120">
        <v>0.64</v>
      </c>
      <c r="H80" s="99"/>
      <c r="I80" s="122" t="str">
        <f>IF(A80&gt;0,(1-(J80/(E80*0.6))),"")</f>
        <v/>
      </c>
      <c r="J80" s="123" t="str">
        <f>IF(A80&gt;0,(E80*(1-G80)),"")</f>
        <v/>
      </c>
      <c r="K80" s="123" t="str">
        <f>IF(A80&gt;0,(J80*A80),"")</f>
        <v/>
      </c>
      <c r="L80" s="99"/>
    </row>
    <row r="81" spans="1:12" s="121" customFormat="1" ht="60" x14ac:dyDescent="0.25">
      <c r="A81" s="115"/>
      <c r="B81" s="127" t="s">
        <v>347</v>
      </c>
      <c r="C81" s="84" t="s">
        <v>348</v>
      </c>
      <c r="D81" s="124" t="s">
        <v>259</v>
      </c>
      <c r="E81" s="128">
        <v>84.99</v>
      </c>
      <c r="F81" s="129" t="s">
        <v>79</v>
      </c>
      <c r="G81" s="120">
        <v>0.64</v>
      </c>
      <c r="H81" s="99"/>
      <c r="I81" s="122" t="str">
        <f t="shared" ref="I81" si="22">IF(A81&gt;0,(1-(J81/(E81*0.6))),"")</f>
        <v/>
      </c>
      <c r="J81" s="123" t="str">
        <f t="shared" ref="J81:J102" si="23">IF(A81&gt;0,(E81*(1-G81)),"")</f>
        <v/>
      </c>
      <c r="K81" s="123" t="str">
        <f t="shared" ref="K81:K102" si="24">IF(A81&gt;0,(J81*A81),"")</f>
        <v/>
      </c>
      <c r="L81" s="99"/>
    </row>
    <row r="82" spans="1:12" s="121" customFormat="1" x14ac:dyDescent="0.25">
      <c r="A82" s="115"/>
      <c r="B82" s="130" t="s">
        <v>349</v>
      </c>
      <c r="C82" s="117" t="s">
        <v>350</v>
      </c>
      <c r="D82" s="124" t="s">
        <v>228</v>
      </c>
      <c r="E82" s="118">
        <v>34.99</v>
      </c>
      <c r="F82" s="119" t="s">
        <v>70</v>
      </c>
      <c r="G82" s="120">
        <v>0.6</v>
      </c>
      <c r="I82" s="122" t="str">
        <f t="shared" ref="I82:I93" si="25">IF(A82&gt;0,(1-(J82/(E82*0.7))),"")</f>
        <v/>
      </c>
      <c r="J82" s="123" t="str">
        <f t="shared" si="23"/>
        <v/>
      </c>
      <c r="K82" s="123" t="str">
        <f t="shared" si="24"/>
        <v/>
      </c>
    </row>
    <row r="83" spans="1:12" s="121" customFormat="1" ht="30" x14ac:dyDescent="0.25">
      <c r="A83" s="115"/>
      <c r="B83" s="131" t="s">
        <v>351</v>
      </c>
      <c r="C83" s="117" t="s">
        <v>352</v>
      </c>
      <c r="D83" s="124" t="s">
        <v>228</v>
      </c>
      <c r="E83" s="118">
        <v>74.989999999999995</v>
      </c>
      <c r="F83" s="119" t="s">
        <v>70</v>
      </c>
      <c r="G83" s="120">
        <v>0.6</v>
      </c>
      <c r="I83" s="122" t="str">
        <f t="shared" si="25"/>
        <v/>
      </c>
      <c r="J83" s="123" t="str">
        <f t="shared" si="23"/>
        <v/>
      </c>
      <c r="K83" s="123" t="str">
        <f t="shared" si="24"/>
        <v/>
      </c>
    </row>
    <row r="84" spans="1:12" s="121" customFormat="1" ht="30" x14ac:dyDescent="0.25">
      <c r="A84" s="115"/>
      <c r="B84" s="116" t="s">
        <v>353</v>
      </c>
      <c r="C84" s="84" t="s">
        <v>354</v>
      </c>
      <c r="D84" s="124" t="s">
        <v>228</v>
      </c>
      <c r="E84" s="118">
        <v>74.989999999999995</v>
      </c>
      <c r="F84" s="119" t="s">
        <v>70</v>
      </c>
      <c r="G84" s="120">
        <v>0.6</v>
      </c>
      <c r="I84" s="122" t="str">
        <f t="shared" si="25"/>
        <v/>
      </c>
      <c r="J84" s="123" t="str">
        <f t="shared" si="23"/>
        <v/>
      </c>
      <c r="K84" s="123" t="str">
        <f t="shared" si="24"/>
        <v/>
      </c>
    </row>
    <row r="85" spans="1:12" s="121" customFormat="1" ht="30" x14ac:dyDescent="0.25">
      <c r="A85" s="115"/>
      <c r="B85" s="116" t="s">
        <v>355</v>
      </c>
      <c r="C85" s="84" t="s">
        <v>356</v>
      </c>
      <c r="D85" s="124" t="s">
        <v>228</v>
      </c>
      <c r="E85" s="118">
        <v>59.99</v>
      </c>
      <c r="F85" s="119" t="s">
        <v>70</v>
      </c>
      <c r="G85" s="120">
        <v>0.6</v>
      </c>
      <c r="I85" s="122" t="str">
        <f t="shared" si="25"/>
        <v/>
      </c>
      <c r="J85" s="123" t="str">
        <f t="shared" si="23"/>
        <v/>
      </c>
      <c r="K85" s="123" t="str">
        <f t="shared" si="24"/>
        <v/>
      </c>
    </row>
    <row r="86" spans="1:12" s="121" customFormat="1" ht="30" x14ac:dyDescent="0.25">
      <c r="A86" s="115"/>
      <c r="B86" s="116" t="s">
        <v>357</v>
      </c>
      <c r="C86" s="117" t="s">
        <v>358</v>
      </c>
      <c r="D86" s="124" t="s">
        <v>228</v>
      </c>
      <c r="E86" s="118">
        <v>34.99</v>
      </c>
      <c r="F86" s="119" t="s">
        <v>79</v>
      </c>
      <c r="G86" s="120">
        <v>0.64</v>
      </c>
      <c r="I86" s="122" t="str">
        <f>IF(A86&gt;0,(1-(J86/(E86*0.6))),"")</f>
        <v/>
      </c>
      <c r="J86" s="125" t="str">
        <f t="shared" si="23"/>
        <v/>
      </c>
      <c r="K86" s="125" t="str">
        <f t="shared" si="24"/>
        <v/>
      </c>
    </row>
    <row r="87" spans="1:12" s="121" customFormat="1" ht="30" x14ac:dyDescent="0.25">
      <c r="A87" s="115"/>
      <c r="B87" s="116" t="s">
        <v>359</v>
      </c>
      <c r="C87" s="117" t="s">
        <v>360</v>
      </c>
      <c r="D87" s="124" t="s">
        <v>228</v>
      </c>
      <c r="E87" s="118">
        <v>39.99</v>
      </c>
      <c r="F87" s="119" t="s">
        <v>70</v>
      </c>
      <c r="G87" s="120">
        <v>0.6</v>
      </c>
      <c r="I87" s="122" t="str">
        <f t="shared" si="25"/>
        <v/>
      </c>
      <c r="J87" s="125" t="str">
        <f t="shared" si="23"/>
        <v/>
      </c>
      <c r="K87" s="125" t="str">
        <f t="shared" si="24"/>
        <v/>
      </c>
    </row>
    <row r="88" spans="1:12" s="121" customFormat="1" ht="30" x14ac:dyDescent="0.25">
      <c r="A88" s="115"/>
      <c r="B88" s="116" t="s">
        <v>361</v>
      </c>
      <c r="C88" s="117" t="s">
        <v>362</v>
      </c>
      <c r="D88" s="124" t="s">
        <v>228</v>
      </c>
      <c r="E88" s="118">
        <v>39.99</v>
      </c>
      <c r="F88" s="119" t="s">
        <v>70</v>
      </c>
      <c r="G88" s="120">
        <v>0.6</v>
      </c>
      <c r="I88" s="122" t="str">
        <f t="shared" si="25"/>
        <v/>
      </c>
      <c r="J88" s="125" t="str">
        <f t="shared" si="23"/>
        <v/>
      </c>
      <c r="K88" s="125" t="str">
        <f t="shared" si="24"/>
        <v/>
      </c>
    </row>
    <row r="89" spans="1:12" s="121" customFormat="1" ht="30" x14ac:dyDescent="0.25">
      <c r="A89" s="115"/>
      <c r="B89" s="116" t="s">
        <v>363</v>
      </c>
      <c r="C89" s="117" t="s">
        <v>364</v>
      </c>
      <c r="D89" s="124" t="s">
        <v>228</v>
      </c>
      <c r="E89" s="118">
        <v>49.99</v>
      </c>
      <c r="F89" s="119" t="s">
        <v>70</v>
      </c>
      <c r="G89" s="120">
        <v>0.6</v>
      </c>
      <c r="I89" s="122" t="str">
        <f t="shared" si="25"/>
        <v/>
      </c>
      <c r="J89" s="125" t="str">
        <f t="shared" si="23"/>
        <v/>
      </c>
      <c r="K89" s="125" t="str">
        <f t="shared" si="24"/>
        <v/>
      </c>
    </row>
    <row r="90" spans="1:12" s="121" customFormat="1" ht="30" x14ac:dyDescent="0.25">
      <c r="A90" s="115"/>
      <c r="B90" s="116" t="s">
        <v>365</v>
      </c>
      <c r="C90" s="117" t="s">
        <v>366</v>
      </c>
      <c r="D90" s="124" t="s">
        <v>228</v>
      </c>
      <c r="E90" s="118">
        <v>49.99</v>
      </c>
      <c r="F90" s="119" t="s">
        <v>70</v>
      </c>
      <c r="G90" s="120">
        <v>0.6</v>
      </c>
      <c r="I90" s="122" t="str">
        <f t="shared" si="25"/>
        <v/>
      </c>
      <c r="J90" s="125" t="str">
        <f t="shared" si="23"/>
        <v/>
      </c>
      <c r="K90" s="125" t="str">
        <f t="shared" si="24"/>
        <v/>
      </c>
    </row>
    <row r="91" spans="1:12" s="121" customFormat="1" ht="30" x14ac:dyDescent="0.25">
      <c r="A91" s="115"/>
      <c r="B91" s="116" t="s">
        <v>367</v>
      </c>
      <c r="C91" s="117" t="s">
        <v>368</v>
      </c>
      <c r="D91" s="124" t="s">
        <v>228</v>
      </c>
      <c r="E91" s="118">
        <v>34.99</v>
      </c>
      <c r="F91" s="119" t="s">
        <v>70</v>
      </c>
      <c r="G91" s="120">
        <v>0.6</v>
      </c>
      <c r="I91" s="122" t="str">
        <f t="shared" si="25"/>
        <v/>
      </c>
      <c r="J91" s="125" t="str">
        <f t="shared" si="23"/>
        <v/>
      </c>
      <c r="K91" s="125" t="str">
        <f t="shared" si="24"/>
        <v/>
      </c>
    </row>
    <row r="92" spans="1:12" s="121" customFormat="1" ht="30" x14ac:dyDescent="0.25">
      <c r="A92" s="115"/>
      <c r="B92" s="116" t="s">
        <v>369</v>
      </c>
      <c r="C92" s="117" t="s">
        <v>370</v>
      </c>
      <c r="D92" s="124" t="s">
        <v>228</v>
      </c>
      <c r="E92" s="118">
        <v>34.99</v>
      </c>
      <c r="F92" s="119" t="s">
        <v>70</v>
      </c>
      <c r="G92" s="120">
        <v>0.6</v>
      </c>
      <c r="I92" s="122" t="str">
        <f t="shared" si="25"/>
        <v/>
      </c>
      <c r="J92" s="125" t="str">
        <f t="shared" si="23"/>
        <v/>
      </c>
      <c r="K92" s="125" t="str">
        <f t="shared" si="24"/>
        <v/>
      </c>
    </row>
    <row r="93" spans="1:12" s="121" customFormat="1" x14ac:dyDescent="0.25">
      <c r="A93" s="115"/>
      <c r="B93" s="116" t="s">
        <v>371</v>
      </c>
      <c r="C93" s="117" t="s">
        <v>372</v>
      </c>
      <c r="D93" s="124"/>
      <c r="E93" s="118">
        <v>17.989999999999998</v>
      </c>
      <c r="F93" s="119" t="s">
        <v>70</v>
      </c>
      <c r="G93" s="120">
        <v>0.57999999999999996</v>
      </c>
      <c r="I93" s="122" t="str">
        <f t="shared" si="25"/>
        <v/>
      </c>
      <c r="J93" s="123" t="str">
        <f t="shared" si="23"/>
        <v/>
      </c>
      <c r="K93" s="123" t="str">
        <f t="shared" si="24"/>
        <v/>
      </c>
    </row>
    <row r="94" spans="1:12" s="121" customFormat="1" x14ac:dyDescent="0.25">
      <c r="A94" s="115"/>
      <c r="B94" s="116" t="s">
        <v>373</v>
      </c>
      <c r="C94" s="117" t="s">
        <v>374</v>
      </c>
      <c r="D94" s="124"/>
      <c r="E94" s="118">
        <v>15.99</v>
      </c>
      <c r="F94" s="119">
        <v>5</v>
      </c>
      <c r="G94" s="120">
        <v>0.8125</v>
      </c>
      <c r="I94" s="126" t="str">
        <f t="shared" ref="I94" si="26">IF(A94&gt;0,(1-(J94/(F94))),"")</f>
        <v/>
      </c>
      <c r="J94" s="123" t="str">
        <f t="shared" si="23"/>
        <v/>
      </c>
      <c r="K94" s="123" t="str">
        <f t="shared" si="24"/>
        <v/>
      </c>
    </row>
    <row r="95" spans="1:12" s="121" customFormat="1" x14ac:dyDescent="0.25">
      <c r="A95" s="115"/>
      <c r="B95" s="116" t="s">
        <v>375</v>
      </c>
      <c r="C95" s="117" t="s">
        <v>376</v>
      </c>
      <c r="D95" s="124"/>
      <c r="E95" s="118">
        <v>14.99</v>
      </c>
      <c r="F95" s="119" t="s">
        <v>70</v>
      </c>
      <c r="G95" s="120">
        <v>0.57999999999999996</v>
      </c>
      <c r="I95" s="122" t="str">
        <f t="shared" ref="I95:I99" si="27">IF(A95&gt;0,(1-(J95/(E95*0.7))),"")</f>
        <v/>
      </c>
      <c r="J95" s="123" t="str">
        <f t="shared" si="23"/>
        <v/>
      </c>
      <c r="K95" s="123" t="str">
        <f t="shared" si="24"/>
        <v/>
      </c>
    </row>
    <row r="96" spans="1:12" s="121" customFormat="1" x14ac:dyDescent="0.25">
      <c r="A96" s="115"/>
      <c r="B96" s="116" t="s">
        <v>377</v>
      </c>
      <c r="C96" s="117" t="s">
        <v>378</v>
      </c>
      <c r="D96" s="124"/>
      <c r="E96" s="118">
        <v>18.989999999999998</v>
      </c>
      <c r="F96" s="119" t="s">
        <v>70</v>
      </c>
      <c r="G96" s="120">
        <v>0.6</v>
      </c>
      <c r="I96" s="122" t="str">
        <f t="shared" si="27"/>
        <v/>
      </c>
      <c r="J96" s="125" t="str">
        <f t="shared" si="23"/>
        <v/>
      </c>
      <c r="K96" s="125" t="str">
        <f t="shared" si="24"/>
        <v/>
      </c>
    </row>
    <row r="97" spans="1:11" s="121" customFormat="1" x14ac:dyDescent="0.25">
      <c r="A97" s="115"/>
      <c r="B97" s="116" t="s">
        <v>379</v>
      </c>
      <c r="C97" s="117" t="s">
        <v>380</v>
      </c>
      <c r="D97" s="124"/>
      <c r="E97" s="118">
        <v>16.989999999999998</v>
      </c>
      <c r="F97" s="119" t="s">
        <v>70</v>
      </c>
      <c r="G97" s="120">
        <v>0.6</v>
      </c>
      <c r="I97" s="122" t="str">
        <f t="shared" si="27"/>
        <v/>
      </c>
      <c r="J97" s="125" t="str">
        <f t="shared" si="23"/>
        <v/>
      </c>
      <c r="K97" s="125" t="str">
        <f t="shared" si="24"/>
        <v/>
      </c>
    </row>
    <row r="98" spans="1:11" s="121" customFormat="1" x14ac:dyDescent="0.25">
      <c r="A98" s="115"/>
      <c r="B98" s="116" t="s">
        <v>381</v>
      </c>
      <c r="C98" s="117" t="s">
        <v>382</v>
      </c>
      <c r="D98" s="124"/>
      <c r="E98" s="118">
        <v>12.99</v>
      </c>
      <c r="F98" s="119" t="s">
        <v>70</v>
      </c>
      <c r="G98" s="120">
        <v>0.57999999999999996</v>
      </c>
      <c r="I98" s="122" t="str">
        <f t="shared" si="27"/>
        <v/>
      </c>
      <c r="J98" s="123" t="str">
        <f t="shared" si="23"/>
        <v/>
      </c>
      <c r="K98" s="123" t="str">
        <f t="shared" si="24"/>
        <v/>
      </c>
    </row>
    <row r="99" spans="1:11" s="121" customFormat="1" x14ac:dyDescent="0.25">
      <c r="A99" s="115"/>
      <c r="B99" s="116" t="s">
        <v>383</v>
      </c>
      <c r="C99" s="117" t="s">
        <v>384</v>
      </c>
      <c r="D99" s="124"/>
      <c r="E99" s="118">
        <v>14.99</v>
      </c>
      <c r="F99" s="119" t="s">
        <v>70</v>
      </c>
      <c r="G99" s="120">
        <v>0.57999999999999996</v>
      </c>
      <c r="I99" s="122" t="str">
        <f t="shared" si="27"/>
        <v/>
      </c>
      <c r="J99" s="123" t="str">
        <f t="shared" si="23"/>
        <v/>
      </c>
      <c r="K99" s="123" t="str">
        <f t="shared" si="24"/>
        <v/>
      </c>
    </row>
    <row r="100" spans="1:11" s="121" customFormat="1" x14ac:dyDescent="0.25">
      <c r="A100" s="115"/>
      <c r="B100" s="116" t="s">
        <v>385</v>
      </c>
      <c r="C100" s="117" t="s">
        <v>386</v>
      </c>
      <c r="D100" s="124"/>
      <c r="E100" s="118">
        <v>16.989999999999998</v>
      </c>
      <c r="F100" s="119">
        <v>5</v>
      </c>
      <c r="G100" s="120">
        <v>0.82499999999999996</v>
      </c>
      <c r="I100" s="126" t="str">
        <f t="shared" ref="I100" si="28">IF(A100&gt;0,(1-(J100/(F100))),"")</f>
        <v/>
      </c>
      <c r="J100" s="123" t="str">
        <f t="shared" si="23"/>
        <v/>
      </c>
      <c r="K100" s="123" t="str">
        <f t="shared" si="24"/>
        <v/>
      </c>
    </row>
    <row r="101" spans="1:11" s="121" customFormat="1" x14ac:dyDescent="0.25">
      <c r="A101" s="115"/>
      <c r="B101" s="116" t="s">
        <v>387</v>
      </c>
      <c r="C101" s="117" t="s">
        <v>388</v>
      </c>
      <c r="D101" s="124" t="s">
        <v>228</v>
      </c>
      <c r="E101" s="118">
        <v>25.99</v>
      </c>
      <c r="F101" s="119" t="s">
        <v>79</v>
      </c>
      <c r="G101" s="120">
        <v>0.64</v>
      </c>
      <c r="I101" s="122" t="str">
        <f>IF(A101&gt;0,(1-(J101/(E101*0.6))),"")</f>
        <v/>
      </c>
      <c r="J101" s="125" t="str">
        <f t="shared" si="23"/>
        <v/>
      </c>
      <c r="K101" s="125" t="str">
        <f t="shared" si="24"/>
        <v/>
      </c>
    </row>
    <row r="102" spans="1:11" s="121" customFormat="1" x14ac:dyDescent="0.25">
      <c r="A102" s="115"/>
      <c r="B102" s="116" t="s">
        <v>389</v>
      </c>
      <c r="C102" s="117" t="s">
        <v>390</v>
      </c>
      <c r="D102" s="124"/>
      <c r="E102" s="118">
        <v>17.989999999999998</v>
      </c>
      <c r="F102" s="119" t="s">
        <v>70</v>
      </c>
      <c r="G102" s="120">
        <v>0.6</v>
      </c>
      <c r="I102" s="122" t="str">
        <f t="shared" ref="I102" si="29">IF(A102&gt;0,(1-(J102/(E102*0.7))),"")</f>
        <v/>
      </c>
      <c r="J102" s="125" t="str">
        <f t="shared" si="23"/>
        <v/>
      </c>
      <c r="K102" s="125" t="str">
        <f t="shared" si="24"/>
        <v/>
      </c>
    </row>
    <row r="103" spans="1:11" s="121" customFormat="1" x14ac:dyDescent="0.25">
      <c r="A103" s="115"/>
      <c r="B103" s="116" t="s">
        <v>80</v>
      </c>
      <c r="C103" s="117" t="s">
        <v>81</v>
      </c>
      <c r="D103" s="124"/>
      <c r="E103" s="118">
        <v>26.99</v>
      </c>
      <c r="F103" s="119" t="s">
        <v>79</v>
      </c>
      <c r="G103" s="120">
        <v>0.64</v>
      </c>
      <c r="I103" s="122" t="str">
        <f>IF(A103&gt;0,(1-(J103/(E103*0.6))),"")</f>
        <v/>
      </c>
      <c r="J103" s="123" t="str">
        <f>IF(A103&gt;0,(E103*(1-G103)),"")</f>
        <v/>
      </c>
      <c r="K103" s="123" t="str">
        <f>IF(A103&gt;0,(J103*A103),"")</f>
        <v/>
      </c>
    </row>
    <row r="104" spans="1:11" ht="15.75" thickBot="1" x14ac:dyDescent="0.3">
      <c r="A104" s="132"/>
      <c r="B104" s="127"/>
      <c r="C104" s="89"/>
      <c r="D104" s="106"/>
      <c r="E104" s="128"/>
      <c r="F104" s="119"/>
      <c r="G104" s="126"/>
      <c r="I104" s="126" t="str">
        <f t="shared" ref="I104" si="30">IF(A104&gt;0,(1-(J104/(F104))),"")</f>
        <v/>
      </c>
      <c r="J104" s="123" t="str">
        <f t="shared" ref="J104" si="31">IF(A104&gt;0,(E104*(1-G104)),"")</f>
        <v/>
      </c>
      <c r="K104" s="123" t="str">
        <f t="shared" ref="K104" si="32">IF(A104&gt;0,(J104*A104),"")</f>
        <v/>
      </c>
    </row>
    <row r="105" spans="1:11" ht="15.75" x14ac:dyDescent="0.25">
      <c r="A105" s="109"/>
      <c r="B105" s="133"/>
      <c r="C105" s="82" t="s">
        <v>39</v>
      </c>
      <c r="D105" s="109"/>
      <c r="E105" s="111"/>
      <c r="F105" s="111"/>
      <c r="G105" s="112"/>
      <c r="I105" s="113"/>
      <c r="J105" s="114"/>
      <c r="K105" s="114"/>
    </row>
    <row r="106" spans="1:11" x14ac:dyDescent="0.25">
      <c r="A106" s="132">
        <f>ROUNDUP(SUMIF($F$13:$F$104,F106,$A$13:$A$104)/14,0)</f>
        <v>0</v>
      </c>
      <c r="B106" s="134" t="s">
        <v>48</v>
      </c>
      <c r="C106" s="135" t="s">
        <v>41</v>
      </c>
      <c r="D106" s="132"/>
      <c r="E106" s="136">
        <v>0</v>
      </c>
      <c r="F106" s="137" t="s">
        <v>70</v>
      </c>
      <c r="G106" s="138"/>
      <c r="I106" s="126"/>
      <c r="J106" s="123"/>
      <c r="K106" s="123"/>
    </row>
    <row r="107" spans="1:11" x14ac:dyDescent="0.25">
      <c r="A107" s="132">
        <f>ROUNDUP(SUMIF($F$13:$F$104,F107,$A$13:$A$104)/14,0)</f>
        <v>0</v>
      </c>
      <c r="B107" s="134" t="s">
        <v>49</v>
      </c>
      <c r="C107" s="135" t="s">
        <v>40</v>
      </c>
      <c r="D107" s="132"/>
      <c r="E107" s="136">
        <v>0</v>
      </c>
      <c r="F107" s="137" t="s">
        <v>79</v>
      </c>
      <c r="G107" s="138"/>
      <c r="I107" s="126"/>
      <c r="J107" s="123"/>
      <c r="K107" s="123"/>
    </row>
    <row r="108" spans="1:11" x14ac:dyDescent="0.25">
      <c r="A108" s="132">
        <f>ROUNDUP(SUMIF($F$11:$F$105,F108,$A$11:$A$105)/14,0)</f>
        <v>0</v>
      </c>
      <c r="B108" s="139" t="s">
        <v>82</v>
      </c>
      <c r="C108" s="135" t="s">
        <v>83</v>
      </c>
      <c r="D108" s="132"/>
      <c r="E108" s="136">
        <v>0</v>
      </c>
      <c r="F108" s="90">
        <v>9.9700000000000006</v>
      </c>
      <c r="G108" s="138"/>
      <c r="I108" s="126"/>
      <c r="J108" s="123"/>
      <c r="K108" s="123"/>
    </row>
    <row r="109" spans="1:11" x14ac:dyDescent="0.25">
      <c r="A109" s="132">
        <f>ROUNDUP(SUMIF($F$11:$F$105,F109,$A$11:$A$105)/14,0)</f>
        <v>0</v>
      </c>
      <c r="B109" s="134" t="s">
        <v>84</v>
      </c>
      <c r="C109" s="135" t="s">
        <v>85</v>
      </c>
      <c r="D109" s="132"/>
      <c r="E109" s="136">
        <v>0</v>
      </c>
      <c r="F109" s="90">
        <v>5</v>
      </c>
      <c r="G109" s="138"/>
      <c r="I109" s="126"/>
      <c r="J109" s="123"/>
      <c r="K109" s="123"/>
    </row>
    <row r="110" spans="1:11" s="143" customFormat="1" ht="20.25" customHeight="1" x14ac:dyDescent="0.2">
      <c r="A110" s="140"/>
      <c r="B110" s="91" t="s">
        <v>42</v>
      </c>
      <c r="C110" s="92">
        <f>SUM(A11:A105)</f>
        <v>0</v>
      </c>
      <c r="D110" s="140"/>
      <c r="E110" s="141"/>
      <c r="F110" s="141"/>
      <c r="G110" s="142"/>
      <c r="I110" s="93" t="s">
        <v>43</v>
      </c>
      <c r="J110" s="144"/>
      <c r="K110" s="144"/>
    </row>
    <row r="111" spans="1:11" s="143" customFormat="1" ht="20.25" customHeight="1" x14ac:dyDescent="0.2">
      <c r="A111" s="140"/>
      <c r="B111" s="94" t="s">
        <v>44</v>
      </c>
      <c r="C111" s="95">
        <f>SUM(K11:K105)</f>
        <v>0</v>
      </c>
      <c r="D111" s="140"/>
      <c r="E111" s="141"/>
      <c r="F111" s="141"/>
      <c r="G111" s="142"/>
      <c r="I111" s="93" t="e">
        <f>AVERAGE(I12:I105)</f>
        <v>#DIV/0!</v>
      </c>
      <c r="J111" s="144"/>
      <c r="K111" s="144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104:B1048576 B63:B64 B31:B58 B1:B21">
    <cfRule type="duplicateValues" dxfId="38" priority="23"/>
  </conditionalFormatting>
  <conditionalFormatting sqref="B29:B30">
    <cfRule type="duplicateValues" dxfId="37" priority="22"/>
  </conditionalFormatting>
  <conditionalFormatting sqref="B27:B28">
    <cfRule type="duplicateValues" dxfId="36" priority="21"/>
  </conditionalFormatting>
  <conditionalFormatting sqref="B25:B26">
    <cfRule type="duplicateValues" dxfId="35" priority="20"/>
  </conditionalFormatting>
  <conditionalFormatting sqref="B22:B23">
    <cfRule type="duplicateValues" dxfId="34" priority="19"/>
  </conditionalFormatting>
  <conditionalFormatting sqref="B24">
    <cfRule type="duplicateValues" dxfId="33" priority="24"/>
  </conditionalFormatting>
  <conditionalFormatting sqref="B71 B101:B103">
    <cfRule type="duplicateValues" dxfId="32" priority="18"/>
  </conditionalFormatting>
  <conditionalFormatting sqref="B65:B66 B69:B70">
    <cfRule type="duplicateValues" dxfId="31" priority="17"/>
  </conditionalFormatting>
  <conditionalFormatting sqref="B101:B1048576 B1:B66 B69:B71">
    <cfRule type="duplicateValues" dxfId="30" priority="16"/>
  </conditionalFormatting>
  <conditionalFormatting sqref="B59:B62">
    <cfRule type="duplicateValues" dxfId="29" priority="25"/>
  </conditionalFormatting>
  <conditionalFormatting sqref="B89:B91 B100">
    <cfRule type="duplicateValues" dxfId="28" priority="15"/>
  </conditionalFormatting>
  <conditionalFormatting sqref="B86:B88">
    <cfRule type="duplicateValues" dxfId="27" priority="14"/>
  </conditionalFormatting>
  <conditionalFormatting sqref="B86:B91 B100">
    <cfRule type="duplicateValues" dxfId="26" priority="13"/>
  </conditionalFormatting>
  <conditionalFormatting sqref="B82:B85">
    <cfRule type="duplicateValues" dxfId="25" priority="12"/>
  </conditionalFormatting>
  <conditionalFormatting sqref="B79:B81">
    <cfRule type="duplicateValues" dxfId="24" priority="11"/>
  </conditionalFormatting>
  <conditionalFormatting sqref="B79:B85">
    <cfRule type="duplicateValues" dxfId="23" priority="10"/>
  </conditionalFormatting>
  <conditionalFormatting sqref="B75:B78">
    <cfRule type="duplicateValues" dxfId="22" priority="9"/>
  </conditionalFormatting>
  <conditionalFormatting sqref="B72:B74">
    <cfRule type="duplicateValues" dxfId="21" priority="8"/>
  </conditionalFormatting>
  <conditionalFormatting sqref="B72:B78">
    <cfRule type="duplicateValues" dxfId="20" priority="7"/>
  </conditionalFormatting>
  <conditionalFormatting sqref="B96:B99">
    <cfRule type="duplicateValues" dxfId="19" priority="6"/>
  </conditionalFormatting>
  <conditionalFormatting sqref="B93:B95">
    <cfRule type="duplicateValues" dxfId="18" priority="5"/>
  </conditionalFormatting>
  <conditionalFormatting sqref="B93:B99">
    <cfRule type="duplicateValues" dxfId="17" priority="4"/>
  </conditionalFormatting>
  <conditionalFormatting sqref="B92">
    <cfRule type="duplicateValues" dxfId="16" priority="3"/>
  </conditionalFormatting>
  <conditionalFormatting sqref="B92">
    <cfRule type="duplicateValues" dxfId="15" priority="2"/>
  </conditionalFormatting>
  <conditionalFormatting sqref="B1:B66 B69:B1048576">
    <cfRule type="duplicateValues" dxfId="14" priority="1"/>
  </conditionalFormatting>
  <conditionalFormatting sqref="B67:B68">
    <cfRule type="duplicateValues" dxfId="13" priority="26"/>
  </conditionalFormatting>
  <pageMargins left="0.7" right="0.7" top="0.75" bottom="0.75" header="0.3" footer="0.3"/>
  <pageSetup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50F9-41A4-43D7-ABF5-A2405C51E0B1}">
  <sheetPr>
    <pageSetUpPr fitToPage="1"/>
  </sheetPr>
  <dimension ref="A1:K20"/>
  <sheetViews>
    <sheetView zoomScaleNormal="100" workbookViewId="0">
      <selection activeCell="R13" sqref="R13"/>
    </sheetView>
  </sheetViews>
  <sheetFormatPr defaultRowHeight="12.75" x14ac:dyDescent="0.2"/>
  <cols>
    <col min="1" max="1" width="11.5" style="16" customWidth="1"/>
    <col min="2" max="2" width="21.5" style="16" customWidth="1"/>
    <col min="3" max="3" width="16.6640625" style="16" customWidth="1"/>
    <col min="4" max="4" width="8" style="16" customWidth="1"/>
    <col min="5" max="5" width="5.1640625" style="16" customWidth="1"/>
    <col min="6" max="6" width="12" style="16" customWidth="1"/>
    <col min="7" max="7" width="6.6640625" style="16" customWidth="1"/>
    <col min="8" max="8" width="10.83203125" style="16" customWidth="1"/>
    <col min="9" max="9" width="10.6640625" style="16" customWidth="1"/>
    <col min="10" max="10" width="8.1640625" style="16" customWidth="1"/>
    <col min="11" max="11" width="10.6640625" style="16" customWidth="1"/>
    <col min="12" max="12" width="2.83203125" style="16" customWidth="1"/>
    <col min="13" max="16384" width="9.33203125" style="16"/>
  </cols>
  <sheetData>
    <row r="1" spans="2:10" s="21" customFormat="1" ht="61.5" customHeight="1" thickBot="1" x14ac:dyDescent="0.35">
      <c r="B1" s="22"/>
      <c r="C1" s="23"/>
      <c r="E1" s="387" t="s">
        <v>872</v>
      </c>
      <c r="F1" s="388"/>
      <c r="G1" s="388"/>
      <c r="H1" s="388"/>
      <c r="I1" s="388"/>
      <c r="J1" s="389"/>
    </row>
    <row r="2" spans="2:10" s="21" customFormat="1" ht="15" customHeight="1" x14ac:dyDescent="0.2">
      <c r="B2" s="22"/>
      <c r="C2" s="346"/>
      <c r="D2" s="346"/>
      <c r="E2" s="506" t="s">
        <v>871</v>
      </c>
      <c r="F2" s="507"/>
      <c r="G2" s="507"/>
      <c r="H2" s="507"/>
      <c r="I2" s="507"/>
      <c r="J2" s="508"/>
    </row>
    <row r="3" spans="2:10" s="21" customFormat="1" ht="12.75" customHeight="1" x14ac:dyDescent="0.2">
      <c r="B3" s="22"/>
      <c r="C3" s="346"/>
      <c r="D3" s="347"/>
      <c r="E3" s="509"/>
      <c r="F3" s="510"/>
      <c r="G3" s="510"/>
      <c r="H3" s="510"/>
      <c r="I3" s="510"/>
      <c r="J3" s="511"/>
    </row>
    <row r="4" spans="2:10" s="21" customFormat="1" ht="12.75" customHeight="1" x14ac:dyDescent="0.2">
      <c r="B4" s="22"/>
      <c r="C4" s="346"/>
      <c r="D4" s="347"/>
      <c r="E4" s="509"/>
      <c r="F4" s="510"/>
      <c r="G4" s="510"/>
      <c r="H4" s="510"/>
      <c r="I4" s="510"/>
      <c r="J4" s="511"/>
    </row>
    <row r="5" spans="2:10" s="21" customFormat="1" ht="13.5" customHeight="1" thickBot="1" x14ac:dyDescent="0.25">
      <c r="B5" s="22"/>
      <c r="C5" s="346"/>
      <c r="D5" s="347"/>
      <c r="E5" s="512"/>
      <c r="F5" s="513"/>
      <c r="G5" s="513"/>
      <c r="H5" s="513"/>
      <c r="I5" s="513"/>
      <c r="J5" s="514"/>
    </row>
    <row r="6" spans="2:10" s="21" customFormat="1" x14ac:dyDescent="0.2">
      <c r="B6" s="22"/>
      <c r="F6" s="22"/>
      <c r="G6" s="22"/>
    </row>
    <row r="7" spans="2:10" s="21" customFormat="1" x14ac:dyDescent="0.2">
      <c r="B7" s="22"/>
      <c r="F7" s="22"/>
      <c r="G7" s="22"/>
    </row>
    <row r="8" spans="2:10" s="21" customFormat="1" x14ac:dyDescent="0.2">
      <c r="B8" s="22"/>
      <c r="F8" s="22"/>
      <c r="G8" s="22"/>
    </row>
    <row r="9" spans="2:10" s="21" customFormat="1" x14ac:dyDescent="0.2">
      <c r="B9" s="22"/>
      <c r="F9" s="22"/>
      <c r="G9" s="22"/>
    </row>
    <row r="10" spans="2:10" s="21" customFormat="1" x14ac:dyDescent="0.2">
      <c r="B10" s="22"/>
      <c r="F10" s="22"/>
      <c r="G10" s="22"/>
    </row>
    <row r="11" spans="2:10" s="21" customFormat="1" x14ac:dyDescent="0.2">
      <c r="B11" s="22"/>
      <c r="F11" s="22"/>
      <c r="G11" s="22"/>
    </row>
    <row r="12" spans="2:10" s="21" customFormat="1" x14ac:dyDescent="0.2">
      <c r="B12" s="22"/>
      <c r="F12" s="22"/>
      <c r="G12" s="22"/>
    </row>
    <row r="13" spans="2:10" s="21" customFormat="1" x14ac:dyDescent="0.2">
      <c r="B13" s="22"/>
      <c r="F13" s="22"/>
      <c r="G13" s="22"/>
    </row>
    <row r="14" spans="2:10" s="21" customFormat="1" x14ac:dyDescent="0.2">
      <c r="B14" s="22"/>
      <c r="F14" s="22"/>
      <c r="G14" s="22"/>
    </row>
    <row r="15" spans="2:10" s="21" customFormat="1" x14ac:dyDescent="0.2">
      <c r="B15" s="22"/>
      <c r="F15" s="22"/>
      <c r="G15" s="22"/>
    </row>
    <row r="16" spans="2:10" s="21" customFormat="1" x14ac:dyDescent="0.2">
      <c r="B16" s="22"/>
      <c r="F16" s="22"/>
      <c r="G16" s="22"/>
    </row>
    <row r="17" spans="1:11" s="21" customFormat="1" x14ac:dyDescent="0.2">
      <c r="B17" s="22"/>
      <c r="F17" s="22"/>
      <c r="G17" s="22"/>
    </row>
    <row r="18" spans="1:11" ht="14.25" customHeight="1" x14ac:dyDescent="0.2">
      <c r="A18" s="515" t="s">
        <v>0</v>
      </c>
      <c r="B18" s="516"/>
      <c r="C18" s="516"/>
      <c r="D18" s="516"/>
      <c r="E18" s="516"/>
      <c r="F18" s="516"/>
      <c r="G18" s="516"/>
      <c r="H18" s="516"/>
      <c r="I18" s="516"/>
      <c r="J18" s="516"/>
      <c r="K18" s="517"/>
    </row>
    <row r="19" spans="1:11" ht="29.25" customHeight="1" x14ac:dyDescent="0.2">
      <c r="A19" s="518" t="s">
        <v>1</v>
      </c>
      <c r="B19" s="519"/>
      <c r="C19" s="341" t="s">
        <v>2</v>
      </c>
      <c r="D19" s="341" t="s">
        <v>3</v>
      </c>
      <c r="E19" s="520" t="s">
        <v>4</v>
      </c>
      <c r="F19" s="521"/>
      <c r="G19" s="341" t="s">
        <v>5</v>
      </c>
      <c r="H19" s="341" t="s">
        <v>6</v>
      </c>
      <c r="I19" s="341" t="s">
        <v>7</v>
      </c>
      <c r="J19" s="341" t="s">
        <v>8</v>
      </c>
      <c r="K19" s="341" t="s">
        <v>9</v>
      </c>
    </row>
    <row r="20" spans="1:11" ht="22.5" customHeight="1" x14ac:dyDescent="0.2">
      <c r="A20" s="503" t="s">
        <v>873</v>
      </c>
      <c r="B20" s="504"/>
      <c r="C20" s="344" t="s">
        <v>874</v>
      </c>
      <c r="D20" s="345" t="s">
        <v>875</v>
      </c>
      <c r="E20" s="505">
        <v>9780736981798</v>
      </c>
      <c r="F20" s="505"/>
      <c r="G20" s="342"/>
      <c r="H20" s="343">
        <v>17.989999999999998</v>
      </c>
      <c r="I20" s="17"/>
      <c r="J20" s="17"/>
      <c r="K20" s="17"/>
    </row>
  </sheetData>
  <mergeCells count="7">
    <mergeCell ref="A20:B20"/>
    <mergeCell ref="E20:F20"/>
    <mergeCell ref="E1:J1"/>
    <mergeCell ref="E2:J5"/>
    <mergeCell ref="A18:K18"/>
    <mergeCell ref="A19:B19"/>
    <mergeCell ref="E19:F19"/>
  </mergeCells>
  <pageMargins left="0.7" right="0.7" top="0.75" bottom="0.75" header="0.3" footer="0.3"/>
  <pageSetup scale="8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1A-0801-4AE4-A839-04A6B02D56B6}">
  <sheetPr>
    <pageSetUpPr fitToPage="1"/>
  </sheetPr>
  <dimension ref="A1:K27"/>
  <sheetViews>
    <sheetView workbookViewId="0">
      <selection activeCell="F1" sqref="F1:J1"/>
    </sheetView>
  </sheetViews>
  <sheetFormatPr defaultColWidth="8.83203125" defaultRowHeight="12.75" x14ac:dyDescent="0.2"/>
  <cols>
    <col min="1" max="1" width="11.5" style="16" customWidth="1"/>
    <col min="2" max="2" width="21.5" style="16" customWidth="1"/>
    <col min="3" max="3" width="16.6640625" style="16" customWidth="1"/>
    <col min="4" max="4" width="8" style="16" customWidth="1"/>
    <col min="5" max="5" width="5.1640625" style="16" customWidth="1"/>
    <col min="6" max="6" width="12" style="16" customWidth="1"/>
    <col min="7" max="7" width="6.6640625" style="16" customWidth="1"/>
    <col min="8" max="8" width="10.83203125" style="16" customWidth="1"/>
    <col min="9" max="9" width="10.6640625" style="16" customWidth="1"/>
    <col min="10" max="10" width="8.1640625" style="16" customWidth="1"/>
    <col min="11" max="11" width="10.6640625" style="16" customWidth="1"/>
    <col min="12" max="16384" width="8.83203125" style="16"/>
  </cols>
  <sheetData>
    <row r="1" spans="2:11" s="21" customFormat="1" ht="75" customHeight="1" thickBot="1" x14ac:dyDescent="0.35">
      <c r="B1" s="22"/>
      <c r="C1" s="23"/>
      <c r="D1" s="5"/>
      <c r="E1" s="5"/>
      <c r="F1" s="387" t="s">
        <v>597</v>
      </c>
      <c r="G1" s="388"/>
      <c r="H1" s="388"/>
      <c r="I1" s="388"/>
      <c r="J1" s="389"/>
      <c r="K1" s="26"/>
    </row>
    <row r="2" spans="2:11" s="21" customFormat="1" ht="13.15" customHeight="1" x14ac:dyDescent="0.2">
      <c r="B2" s="22"/>
      <c r="D2" s="31"/>
      <c r="E2" s="31"/>
      <c r="F2" s="522" t="s">
        <v>86</v>
      </c>
      <c r="G2" s="523"/>
      <c r="H2" s="523"/>
      <c r="I2" s="523"/>
      <c r="J2" s="524"/>
      <c r="K2" s="43"/>
    </row>
    <row r="3" spans="2:11" s="21" customFormat="1" ht="13.15" customHeight="1" x14ac:dyDescent="0.2">
      <c r="B3" s="22"/>
      <c r="D3" s="31"/>
      <c r="E3" s="31"/>
      <c r="F3" s="522"/>
      <c r="G3" s="523"/>
      <c r="H3" s="523"/>
      <c r="I3" s="523"/>
      <c r="J3" s="524"/>
      <c r="K3" s="43"/>
    </row>
    <row r="4" spans="2:11" s="21" customFormat="1" ht="19.149999999999999" customHeight="1" x14ac:dyDescent="0.2">
      <c r="B4" s="22"/>
      <c r="D4" s="31"/>
      <c r="E4" s="31"/>
      <c r="F4" s="522"/>
      <c r="G4" s="523"/>
      <c r="H4" s="523"/>
      <c r="I4" s="523"/>
      <c r="J4" s="524"/>
      <c r="K4" s="43"/>
    </row>
    <row r="5" spans="2:11" s="21" customFormat="1" ht="13.9" customHeight="1" thickBot="1" x14ac:dyDescent="0.25">
      <c r="B5" s="22"/>
      <c r="D5" s="31"/>
      <c r="E5" s="31"/>
      <c r="F5" s="525"/>
      <c r="G5" s="526"/>
      <c r="H5" s="526"/>
      <c r="I5" s="526"/>
      <c r="J5" s="527"/>
      <c r="K5" s="43"/>
    </row>
    <row r="6" spans="2:11" s="21" customFormat="1" x14ac:dyDescent="0.2">
      <c r="B6" s="22"/>
      <c r="F6" s="22"/>
      <c r="G6" s="22"/>
      <c r="H6" s="22"/>
    </row>
    <row r="7" spans="2:11" s="21" customFormat="1" x14ac:dyDescent="0.2">
      <c r="B7" s="22"/>
      <c r="F7" s="22"/>
      <c r="G7" s="22"/>
      <c r="H7" s="22"/>
    </row>
    <row r="8" spans="2:11" s="21" customFormat="1" x14ac:dyDescent="0.2">
      <c r="B8" s="22"/>
      <c r="F8" s="22"/>
      <c r="G8" s="22"/>
      <c r="H8" s="22"/>
    </row>
    <row r="9" spans="2:11" s="21" customFormat="1" x14ac:dyDescent="0.2">
      <c r="B9" s="22"/>
      <c r="F9" s="22"/>
      <c r="G9" s="22"/>
      <c r="H9" s="22"/>
    </row>
    <row r="10" spans="2:11" s="21" customFormat="1" x14ac:dyDescent="0.2">
      <c r="B10" s="22"/>
      <c r="F10" s="22"/>
      <c r="G10" s="22"/>
      <c r="H10" s="22"/>
    </row>
    <row r="11" spans="2:11" s="21" customFormat="1" x14ac:dyDescent="0.2">
      <c r="B11" s="22"/>
      <c r="F11" s="22"/>
      <c r="G11" s="22"/>
      <c r="H11" s="22"/>
    </row>
    <row r="12" spans="2:11" s="21" customFormat="1" x14ac:dyDescent="0.2">
      <c r="B12" s="22"/>
      <c r="F12" s="22"/>
      <c r="G12" s="22"/>
      <c r="H12" s="22"/>
    </row>
    <row r="13" spans="2:11" s="21" customFormat="1" x14ac:dyDescent="0.2">
      <c r="B13" s="22"/>
      <c r="F13" s="22"/>
      <c r="G13" s="22"/>
      <c r="H13" s="22"/>
    </row>
    <row r="14" spans="2:11" s="21" customFormat="1" x14ac:dyDescent="0.2">
      <c r="B14" s="22"/>
      <c r="F14" s="22"/>
      <c r="G14" s="22"/>
      <c r="H14" s="22"/>
    </row>
    <row r="15" spans="2:11" s="21" customFormat="1" x14ac:dyDescent="0.2">
      <c r="B15" s="22"/>
      <c r="F15" s="22"/>
      <c r="G15" s="22"/>
      <c r="H15" s="22"/>
    </row>
    <row r="16" spans="2:11" s="21" customFormat="1" x14ac:dyDescent="0.2">
      <c r="B16" s="22"/>
      <c r="F16" s="22"/>
      <c r="G16" s="22"/>
      <c r="H16" s="22"/>
    </row>
    <row r="17" spans="1:11" s="21" customFormat="1" x14ac:dyDescent="0.2">
      <c r="B17" s="22"/>
      <c r="F17" s="22"/>
      <c r="G17" s="22"/>
      <c r="H17" s="22"/>
    </row>
    <row r="18" spans="1:11" s="21" customFormat="1" x14ac:dyDescent="0.2">
      <c r="B18" s="22"/>
      <c r="F18" s="22"/>
      <c r="G18" s="22"/>
      <c r="H18" s="22"/>
    </row>
    <row r="19" spans="1:11" s="21" customFormat="1" x14ac:dyDescent="0.2">
      <c r="B19" s="22"/>
      <c r="F19" s="22"/>
      <c r="G19" s="22"/>
      <c r="H19" s="22"/>
    </row>
    <row r="20" spans="1:11" x14ac:dyDescent="0.2">
      <c r="A20" s="472" t="s">
        <v>0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4"/>
    </row>
    <row r="21" spans="1:11" ht="25.5" x14ac:dyDescent="0.2">
      <c r="A21" s="475" t="s">
        <v>1</v>
      </c>
      <c r="B21" s="476"/>
      <c r="C21" s="25" t="s">
        <v>2</v>
      </c>
      <c r="D21" s="25" t="s">
        <v>3</v>
      </c>
      <c r="E21" s="477" t="s">
        <v>4</v>
      </c>
      <c r="F21" s="478"/>
      <c r="G21" s="28" t="s">
        <v>5</v>
      </c>
      <c r="H21" s="28" t="s">
        <v>6</v>
      </c>
      <c r="I21" s="25" t="s">
        <v>7</v>
      </c>
      <c r="J21" s="25" t="s">
        <v>8</v>
      </c>
      <c r="K21" s="25" t="s">
        <v>9</v>
      </c>
    </row>
    <row r="22" spans="1:11" ht="24" x14ac:dyDescent="0.2">
      <c r="A22" s="461" t="s">
        <v>586</v>
      </c>
      <c r="B22" s="462"/>
      <c r="C22" s="157" t="s">
        <v>587</v>
      </c>
      <c r="D22" s="158" t="s">
        <v>10</v>
      </c>
      <c r="E22" s="363">
        <v>9780830848294</v>
      </c>
      <c r="F22" s="364"/>
      <c r="G22" s="154"/>
      <c r="H22" s="29">
        <v>16</v>
      </c>
      <c r="I22" s="19"/>
      <c r="J22" s="19"/>
      <c r="K22" s="19"/>
    </row>
    <row r="23" spans="1:11" x14ac:dyDescent="0.2">
      <c r="A23" s="463" t="s">
        <v>588</v>
      </c>
      <c r="B23" s="464"/>
      <c r="C23" s="162" t="s">
        <v>589</v>
      </c>
      <c r="D23" s="159" t="s">
        <v>11</v>
      </c>
      <c r="E23" s="374">
        <v>9780830847464</v>
      </c>
      <c r="F23" s="375"/>
      <c r="G23" s="155"/>
      <c r="H23" s="30">
        <v>15</v>
      </c>
      <c r="I23" s="20"/>
      <c r="J23" s="20"/>
      <c r="K23" s="20"/>
    </row>
    <row r="24" spans="1:11" x14ac:dyDescent="0.2">
      <c r="A24" s="461" t="s">
        <v>590</v>
      </c>
      <c r="B24" s="462"/>
      <c r="C24" s="157" t="s">
        <v>591</v>
      </c>
      <c r="D24" s="158" t="s">
        <v>11</v>
      </c>
      <c r="E24" s="363">
        <v>9780830847440</v>
      </c>
      <c r="F24" s="364"/>
      <c r="G24" s="154"/>
      <c r="H24" s="29">
        <v>15</v>
      </c>
      <c r="I24" s="19"/>
      <c r="J24" s="19"/>
      <c r="K24" s="19"/>
    </row>
    <row r="25" spans="1:11" x14ac:dyDescent="0.2">
      <c r="A25" s="463" t="s">
        <v>592</v>
      </c>
      <c r="B25" s="464"/>
      <c r="C25" s="162" t="s">
        <v>593</v>
      </c>
      <c r="D25" s="159" t="s">
        <v>11</v>
      </c>
      <c r="E25" s="374">
        <v>9780830846818</v>
      </c>
      <c r="F25" s="375"/>
      <c r="G25" s="155"/>
      <c r="H25" s="30">
        <v>15</v>
      </c>
      <c r="I25" s="20"/>
      <c r="J25" s="20"/>
      <c r="K25" s="20"/>
    </row>
    <row r="26" spans="1:11" ht="24" x14ac:dyDescent="0.2">
      <c r="A26" s="461" t="s">
        <v>594</v>
      </c>
      <c r="B26" s="462"/>
      <c r="C26" s="157" t="s">
        <v>595</v>
      </c>
      <c r="D26" s="158" t="s">
        <v>10</v>
      </c>
      <c r="E26" s="363">
        <v>9780830848904</v>
      </c>
      <c r="F26" s="364"/>
      <c r="G26" s="154"/>
      <c r="H26" s="29">
        <v>20</v>
      </c>
      <c r="I26" s="19"/>
      <c r="J26" s="19"/>
      <c r="K26" s="19"/>
    </row>
    <row r="27" spans="1:11" ht="24" x14ac:dyDescent="0.2">
      <c r="A27" s="463" t="s">
        <v>596</v>
      </c>
      <c r="B27" s="464"/>
      <c r="C27" s="162" t="s">
        <v>595</v>
      </c>
      <c r="D27" s="159" t="s">
        <v>10</v>
      </c>
      <c r="E27" s="374">
        <v>9780830848973</v>
      </c>
      <c r="F27" s="375"/>
      <c r="G27" s="155"/>
      <c r="H27" s="30">
        <v>20</v>
      </c>
      <c r="I27" s="20"/>
      <c r="J27" s="20"/>
      <c r="K27" s="20"/>
    </row>
  </sheetData>
  <mergeCells count="17">
    <mergeCell ref="A20:K20"/>
    <mergeCell ref="A21:B21"/>
    <mergeCell ref="E21:F21"/>
    <mergeCell ref="F1:J1"/>
    <mergeCell ref="F2:J5"/>
    <mergeCell ref="A22:B22"/>
    <mergeCell ref="E22:F22"/>
    <mergeCell ref="A23:B23"/>
    <mergeCell ref="E23:F23"/>
    <mergeCell ref="A24:B24"/>
    <mergeCell ref="E24:F24"/>
    <mergeCell ref="A25:B25"/>
    <mergeCell ref="E25:F25"/>
    <mergeCell ref="A27:B27"/>
    <mergeCell ref="E27:F27"/>
    <mergeCell ref="A26:B26"/>
    <mergeCell ref="E26:F26"/>
  </mergeCells>
  <pageMargins left="0.7" right="0.7" top="0.75" bottom="0.75" header="0.3" footer="0.3"/>
  <pageSetup scale="7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06CC-2B73-407F-A1AA-BF018A29408B}">
  <sheetPr>
    <pageSetUpPr fitToPage="1"/>
  </sheetPr>
  <dimension ref="A1:L22"/>
  <sheetViews>
    <sheetView workbookViewId="0">
      <selection activeCell="S10" sqref="S10"/>
    </sheetView>
  </sheetViews>
  <sheetFormatPr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9.33203125" style="16"/>
  </cols>
  <sheetData>
    <row r="1" spans="2:10" ht="13.5" thickBot="1" x14ac:dyDescent="0.25"/>
    <row r="2" spans="2:10" s="21" customFormat="1" ht="66.75" customHeight="1" thickBot="1" x14ac:dyDescent="0.35">
      <c r="B2" s="22"/>
      <c r="C2" s="23"/>
      <c r="D2" s="5"/>
      <c r="E2" s="5"/>
      <c r="F2" s="528" t="s">
        <v>599</v>
      </c>
      <c r="G2" s="529"/>
      <c r="H2" s="529"/>
      <c r="I2" s="529"/>
      <c r="J2" s="530"/>
    </row>
    <row r="3" spans="2:10" s="21" customFormat="1" ht="13.15" customHeight="1" x14ac:dyDescent="0.2">
      <c r="B3" s="22"/>
      <c r="D3" s="31"/>
      <c r="E3" s="31"/>
      <c r="F3" s="390" t="s">
        <v>598</v>
      </c>
      <c r="G3" s="460"/>
      <c r="H3" s="460"/>
      <c r="I3" s="460"/>
      <c r="J3" s="392"/>
    </row>
    <row r="4" spans="2:10" s="21" customFormat="1" x14ac:dyDescent="0.2">
      <c r="B4" s="22"/>
      <c r="D4" s="31"/>
      <c r="E4" s="31"/>
      <c r="F4" s="390"/>
      <c r="G4" s="460"/>
      <c r="H4" s="460"/>
      <c r="I4" s="460"/>
      <c r="J4" s="392"/>
    </row>
    <row r="5" spans="2:10" s="21" customFormat="1" x14ac:dyDescent="0.2">
      <c r="B5" s="22"/>
      <c r="D5" s="31"/>
      <c r="E5" s="31"/>
      <c r="F5" s="390"/>
      <c r="G5" s="460"/>
      <c r="H5" s="460"/>
      <c r="I5" s="460"/>
      <c r="J5" s="392"/>
    </row>
    <row r="6" spans="2:10" s="21" customFormat="1" ht="13.5" thickBot="1" x14ac:dyDescent="0.25">
      <c r="B6" s="22"/>
      <c r="D6" s="31"/>
      <c r="E6" s="31"/>
      <c r="F6" s="393"/>
      <c r="G6" s="394"/>
      <c r="H6" s="394"/>
      <c r="I6" s="394"/>
      <c r="J6" s="395"/>
    </row>
    <row r="7" spans="2:10" s="21" customFormat="1" x14ac:dyDescent="0.2">
      <c r="B7" s="22"/>
      <c r="D7" s="53"/>
      <c r="E7" s="53"/>
      <c r="F7" s="53"/>
      <c r="G7" s="53"/>
      <c r="H7" s="53"/>
    </row>
    <row r="8" spans="2:10" s="21" customFormat="1" x14ac:dyDescent="0.2">
      <c r="B8" s="22"/>
      <c r="F8" s="22"/>
      <c r="G8" s="22"/>
    </row>
    <row r="9" spans="2:10" s="21" customFormat="1" x14ac:dyDescent="0.2">
      <c r="B9" s="22"/>
      <c r="F9" s="22"/>
      <c r="G9" s="22"/>
    </row>
    <row r="10" spans="2:10" s="21" customFormat="1" x14ac:dyDescent="0.2">
      <c r="B10" s="22"/>
      <c r="F10" s="22"/>
      <c r="G10" s="22"/>
    </row>
    <row r="11" spans="2:10" s="21" customFormat="1" x14ac:dyDescent="0.2">
      <c r="B11" s="22"/>
      <c r="F11" s="22"/>
      <c r="G11" s="22"/>
    </row>
    <row r="12" spans="2:10" s="21" customFormat="1" x14ac:dyDescent="0.2">
      <c r="B12" s="22"/>
      <c r="F12" s="22"/>
      <c r="G12" s="22"/>
    </row>
    <row r="13" spans="2:10" s="21" customFormat="1" x14ac:dyDescent="0.2">
      <c r="B13" s="22"/>
      <c r="F13" s="22"/>
      <c r="G13" s="22"/>
    </row>
    <row r="14" spans="2:10" s="21" customFormat="1" x14ac:dyDescent="0.2">
      <c r="B14" s="22"/>
      <c r="F14" s="22"/>
      <c r="G14" s="22"/>
    </row>
    <row r="15" spans="2:10" s="21" customFormat="1" x14ac:dyDescent="0.2">
      <c r="B15" s="22"/>
      <c r="F15" s="22"/>
      <c r="G15" s="22"/>
    </row>
    <row r="16" spans="2:10" s="21" customFormat="1" x14ac:dyDescent="0.2">
      <c r="B16" s="22"/>
      <c r="F16" s="22"/>
      <c r="G16" s="22"/>
    </row>
    <row r="17" spans="1:12" s="21" customFormat="1" x14ac:dyDescent="0.2">
      <c r="B17" s="22"/>
      <c r="F17" s="22"/>
      <c r="G17" s="22"/>
    </row>
    <row r="18" spans="1:12" s="21" customFormat="1" x14ac:dyDescent="0.2">
      <c r="B18" s="22"/>
      <c r="F18" s="22"/>
      <c r="G18" s="22"/>
    </row>
    <row r="19" spans="1:12" s="21" customFormat="1" ht="22.5" customHeight="1" x14ac:dyDescent="0.2">
      <c r="B19" s="22"/>
      <c r="F19" s="22"/>
      <c r="G19" s="22"/>
    </row>
    <row r="20" spans="1:12" ht="14.25" customHeight="1" x14ac:dyDescent="0.2">
      <c r="A20" s="410" t="s">
        <v>0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2"/>
    </row>
    <row r="21" spans="1:12" ht="29.25" customHeight="1" x14ac:dyDescent="0.2">
      <c r="A21" s="413" t="s">
        <v>1</v>
      </c>
      <c r="B21" s="414"/>
      <c r="C21" s="33" t="s">
        <v>2</v>
      </c>
      <c r="D21" s="33" t="s">
        <v>3</v>
      </c>
      <c r="E21" s="413" t="s">
        <v>4</v>
      </c>
      <c r="F21" s="414"/>
      <c r="G21" s="413" t="s">
        <v>5</v>
      </c>
      <c r="H21" s="414"/>
      <c r="I21" s="33" t="s">
        <v>6</v>
      </c>
      <c r="J21" s="33" t="s">
        <v>7</v>
      </c>
      <c r="K21" s="33" t="s">
        <v>8</v>
      </c>
      <c r="L21" s="33" t="s">
        <v>9</v>
      </c>
    </row>
    <row r="22" spans="1:12" s="163" customFormat="1" ht="22.15" customHeight="1" x14ac:dyDescent="0.2">
      <c r="A22" s="461" t="s">
        <v>600</v>
      </c>
      <c r="B22" s="462"/>
      <c r="C22" s="157" t="s">
        <v>601</v>
      </c>
      <c r="D22" s="158" t="s">
        <v>10</v>
      </c>
      <c r="E22" s="363">
        <v>9780817018238</v>
      </c>
      <c r="F22" s="364"/>
      <c r="G22" s="365"/>
      <c r="H22" s="366"/>
      <c r="I22" s="15">
        <v>17.989999999999998</v>
      </c>
      <c r="J22" s="19"/>
      <c r="K22" s="19"/>
      <c r="L22" s="19"/>
    </row>
  </sheetData>
  <mergeCells count="9">
    <mergeCell ref="A22:B22"/>
    <mergeCell ref="E22:F22"/>
    <mergeCell ref="G22:H22"/>
    <mergeCell ref="F2:J2"/>
    <mergeCell ref="F3:J6"/>
    <mergeCell ref="A20:L20"/>
    <mergeCell ref="A21:B21"/>
    <mergeCell ref="E21:F21"/>
    <mergeCell ref="G21:H21"/>
  </mergeCells>
  <pageMargins left="0.7" right="0.7" top="0.75" bottom="0.75" header="0.3" footer="0.3"/>
  <pageSetup scale="8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B835-5F3D-41C8-BE20-8FAFDC1A07CE}">
  <dimension ref="A1:L56"/>
  <sheetViews>
    <sheetView zoomScaleNormal="100" workbookViewId="0">
      <selection activeCell="J48" sqref="J48"/>
    </sheetView>
  </sheetViews>
  <sheetFormatPr defaultColWidth="8.83203125"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8.83203125" style="16"/>
  </cols>
  <sheetData>
    <row r="1" spans="3:10" s="21" customFormat="1" ht="61.5" customHeight="1" thickBot="1" x14ac:dyDescent="0.35">
      <c r="C1" s="22"/>
      <c r="D1" s="431" t="s">
        <v>620</v>
      </c>
      <c r="E1" s="432"/>
      <c r="F1" s="432"/>
      <c r="G1" s="432"/>
      <c r="H1" s="432"/>
      <c r="I1" s="432"/>
      <c r="J1" s="433"/>
    </row>
    <row r="2" spans="3:10" s="21" customFormat="1" ht="27" customHeight="1" x14ac:dyDescent="0.2">
      <c r="C2" s="22"/>
      <c r="D2" s="390" t="s">
        <v>118</v>
      </c>
      <c r="E2" s="460"/>
      <c r="F2" s="460"/>
      <c r="G2" s="460"/>
      <c r="H2" s="460"/>
      <c r="I2" s="460"/>
      <c r="J2" s="392"/>
    </row>
    <row r="3" spans="3:10" s="21" customFormat="1" x14ac:dyDescent="0.2">
      <c r="C3" s="22"/>
      <c r="D3" s="390"/>
      <c r="E3" s="460"/>
      <c r="F3" s="460"/>
      <c r="G3" s="460"/>
      <c r="H3" s="460"/>
      <c r="I3" s="460"/>
      <c r="J3" s="392"/>
    </row>
    <row r="4" spans="3:10" s="21" customFormat="1" x14ac:dyDescent="0.2">
      <c r="C4" s="22"/>
      <c r="D4" s="390"/>
      <c r="E4" s="460"/>
      <c r="F4" s="460"/>
      <c r="G4" s="460"/>
      <c r="H4" s="460"/>
      <c r="I4" s="460"/>
      <c r="J4" s="392"/>
    </row>
    <row r="5" spans="3:10" s="21" customFormat="1" ht="13.5" thickBot="1" x14ac:dyDescent="0.25">
      <c r="C5" s="22"/>
      <c r="D5" s="393"/>
      <c r="E5" s="394"/>
      <c r="F5" s="394"/>
      <c r="G5" s="394"/>
      <c r="H5" s="394"/>
      <c r="I5" s="394"/>
      <c r="J5" s="395"/>
    </row>
    <row r="6" spans="3:10" s="21" customFormat="1" x14ac:dyDescent="0.2">
      <c r="C6" s="22"/>
      <c r="F6" s="22"/>
      <c r="G6" s="22"/>
      <c r="H6" s="22"/>
    </row>
    <row r="7" spans="3:10" s="21" customFormat="1" x14ac:dyDescent="0.2">
      <c r="C7" s="22"/>
      <c r="F7" s="22"/>
      <c r="G7" s="22"/>
      <c r="H7" s="22"/>
    </row>
    <row r="8" spans="3:10" s="21" customFormat="1" x14ac:dyDescent="0.2">
      <c r="C8" s="22"/>
      <c r="F8" s="22"/>
      <c r="G8" s="22"/>
      <c r="H8" s="22"/>
    </row>
    <row r="9" spans="3:10" s="21" customFormat="1" x14ac:dyDescent="0.2">
      <c r="C9" s="22"/>
      <c r="F9" s="22"/>
      <c r="G9" s="22"/>
      <c r="H9" s="22"/>
    </row>
    <row r="10" spans="3:10" s="21" customFormat="1" x14ac:dyDescent="0.2">
      <c r="C10" s="22"/>
      <c r="F10" s="22"/>
      <c r="G10" s="22"/>
      <c r="H10" s="22"/>
    </row>
    <row r="11" spans="3:10" s="21" customFormat="1" x14ac:dyDescent="0.2">
      <c r="C11" s="22"/>
      <c r="F11" s="22"/>
      <c r="G11" s="22"/>
      <c r="H11" s="22"/>
    </row>
    <row r="12" spans="3:10" s="21" customFormat="1" x14ac:dyDescent="0.2">
      <c r="C12" s="22"/>
      <c r="F12" s="22"/>
      <c r="G12" s="22"/>
      <c r="H12" s="22"/>
    </row>
    <row r="13" spans="3:10" s="21" customFormat="1" x14ac:dyDescent="0.2">
      <c r="C13" s="22"/>
      <c r="F13" s="22"/>
      <c r="G13" s="22"/>
      <c r="H13" s="22"/>
    </row>
    <row r="14" spans="3:10" s="21" customFormat="1" x14ac:dyDescent="0.2">
      <c r="C14" s="22"/>
      <c r="F14" s="22"/>
      <c r="G14" s="22"/>
      <c r="H14" s="22"/>
    </row>
    <row r="15" spans="3:10" s="21" customFormat="1" x14ac:dyDescent="0.2">
      <c r="C15" s="22"/>
      <c r="F15" s="22"/>
      <c r="G15" s="22"/>
      <c r="H15" s="22"/>
    </row>
    <row r="16" spans="3:10" s="21" customFormat="1" x14ac:dyDescent="0.2">
      <c r="C16" s="22"/>
      <c r="F16" s="22"/>
      <c r="G16" s="22"/>
      <c r="H16" s="22"/>
    </row>
    <row r="17" spans="1:12" s="21" customFormat="1" ht="11.25" customHeight="1" x14ac:dyDescent="0.2">
      <c r="C17" s="22"/>
      <c r="F17" s="22"/>
      <c r="G17" s="22"/>
      <c r="H17" s="22"/>
    </row>
    <row r="18" spans="1:12" s="21" customFormat="1" ht="11.25" customHeight="1" x14ac:dyDescent="0.2">
      <c r="C18" s="22"/>
      <c r="F18" s="22"/>
      <c r="G18" s="22"/>
      <c r="H18" s="22"/>
    </row>
    <row r="19" spans="1:12" ht="14.25" customHeight="1" x14ac:dyDescent="0.2">
      <c r="A19" s="410" t="s">
        <v>0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2"/>
    </row>
    <row r="20" spans="1:12" ht="29.25" customHeight="1" x14ac:dyDescent="0.2">
      <c r="A20" s="413" t="s">
        <v>1</v>
      </c>
      <c r="B20" s="414"/>
      <c r="C20" s="33" t="s">
        <v>2</v>
      </c>
      <c r="D20" s="33" t="s">
        <v>3</v>
      </c>
      <c r="E20" s="413" t="s">
        <v>4</v>
      </c>
      <c r="F20" s="414"/>
      <c r="G20" s="413" t="s">
        <v>5</v>
      </c>
      <c r="H20" s="414"/>
      <c r="I20" s="33" t="s">
        <v>6</v>
      </c>
      <c r="J20" s="33" t="s">
        <v>7</v>
      </c>
      <c r="K20" s="33" t="s">
        <v>8</v>
      </c>
      <c r="L20" s="33" t="s">
        <v>9</v>
      </c>
    </row>
    <row r="21" spans="1:12" s="163" customFormat="1" ht="23.25" customHeight="1" x14ac:dyDescent="0.2">
      <c r="A21" s="461" t="s">
        <v>602</v>
      </c>
      <c r="B21" s="462"/>
      <c r="C21" s="17"/>
      <c r="D21" s="19"/>
      <c r="E21" s="363">
        <v>612978540374</v>
      </c>
      <c r="F21" s="364"/>
      <c r="G21" s="365"/>
      <c r="H21" s="366"/>
      <c r="I21" s="15">
        <v>16.989999999999998</v>
      </c>
      <c r="J21" s="19"/>
      <c r="K21" s="19"/>
      <c r="L21" s="19"/>
    </row>
    <row r="22" spans="1:12" s="163" customFormat="1" ht="23.25" customHeight="1" x14ac:dyDescent="0.2">
      <c r="A22" s="463" t="s">
        <v>603</v>
      </c>
      <c r="B22" s="464"/>
      <c r="C22" s="18"/>
      <c r="D22" s="20"/>
      <c r="E22" s="374">
        <v>612978540381</v>
      </c>
      <c r="F22" s="375"/>
      <c r="G22" s="376"/>
      <c r="H22" s="377"/>
      <c r="I22" s="12">
        <v>16.989999999999998</v>
      </c>
      <c r="J22" s="20"/>
      <c r="K22" s="20"/>
      <c r="L22" s="20"/>
    </row>
    <row r="23" spans="1:12" s="163" customFormat="1" ht="23.25" customHeight="1" x14ac:dyDescent="0.2">
      <c r="A23" s="461" t="s">
        <v>604</v>
      </c>
      <c r="B23" s="462"/>
      <c r="C23" s="17"/>
      <c r="D23" s="19"/>
      <c r="E23" s="363">
        <v>612978541548</v>
      </c>
      <c r="F23" s="364"/>
      <c r="G23" s="365"/>
      <c r="H23" s="366"/>
      <c r="I23" s="15">
        <v>39.99</v>
      </c>
      <c r="J23" s="19"/>
      <c r="K23" s="19"/>
      <c r="L23" s="19"/>
    </row>
    <row r="24" spans="1:12" s="163" customFormat="1" ht="23.25" customHeight="1" x14ac:dyDescent="0.2">
      <c r="A24" s="463" t="s">
        <v>605</v>
      </c>
      <c r="B24" s="464"/>
      <c r="C24" s="18"/>
      <c r="D24" s="20"/>
      <c r="E24" s="374">
        <v>612978541555</v>
      </c>
      <c r="F24" s="375"/>
      <c r="G24" s="376"/>
      <c r="H24" s="377"/>
      <c r="I24" s="12">
        <v>39.99</v>
      </c>
      <c r="J24" s="20"/>
      <c r="K24" s="20"/>
      <c r="L24" s="20"/>
    </row>
    <row r="25" spans="1:12" s="163" customFormat="1" ht="23.25" customHeight="1" x14ac:dyDescent="0.2">
      <c r="A25" s="461" t="s">
        <v>606</v>
      </c>
      <c r="B25" s="462"/>
      <c r="C25" s="17"/>
      <c r="D25" s="19"/>
      <c r="E25" s="363">
        <v>612978541562</v>
      </c>
      <c r="F25" s="364"/>
      <c r="G25" s="365"/>
      <c r="H25" s="366"/>
      <c r="I25" s="15">
        <v>39.99</v>
      </c>
      <c r="J25" s="19"/>
      <c r="K25" s="19"/>
      <c r="L25" s="19"/>
    </row>
    <row r="26" spans="1:12" s="163" customFormat="1" ht="23.25" customHeight="1" x14ac:dyDescent="0.2">
      <c r="A26" s="463" t="s">
        <v>607</v>
      </c>
      <c r="B26" s="464"/>
      <c r="C26" s="18"/>
      <c r="D26" s="20"/>
      <c r="E26" s="374">
        <v>612978541579</v>
      </c>
      <c r="F26" s="375"/>
      <c r="G26" s="376"/>
      <c r="H26" s="377"/>
      <c r="I26" s="12">
        <v>39.99</v>
      </c>
      <c r="J26" s="20"/>
      <c r="K26" s="20"/>
      <c r="L26" s="20"/>
    </row>
    <row r="27" spans="1:12" s="163" customFormat="1" ht="23.25" customHeight="1" x14ac:dyDescent="0.2">
      <c r="A27" s="461" t="s">
        <v>608</v>
      </c>
      <c r="B27" s="462"/>
      <c r="C27" s="17"/>
      <c r="D27" s="19"/>
      <c r="E27" s="363">
        <v>612978541593</v>
      </c>
      <c r="F27" s="364"/>
      <c r="G27" s="365"/>
      <c r="H27" s="366"/>
      <c r="I27" s="15">
        <v>39.99</v>
      </c>
      <c r="J27" s="19"/>
      <c r="K27" s="19"/>
      <c r="L27" s="19"/>
    </row>
    <row r="28" spans="1:12" s="163" customFormat="1" ht="23.25" customHeight="1" x14ac:dyDescent="0.2">
      <c r="A28" s="463" t="s">
        <v>609</v>
      </c>
      <c r="B28" s="464"/>
      <c r="C28" s="18"/>
      <c r="D28" s="20"/>
      <c r="E28" s="374">
        <v>612978541609</v>
      </c>
      <c r="F28" s="375"/>
      <c r="G28" s="376"/>
      <c r="H28" s="377"/>
      <c r="I28" s="12">
        <v>39.99</v>
      </c>
      <c r="J28" s="20"/>
      <c r="K28" s="20"/>
      <c r="L28" s="20"/>
    </row>
    <row r="29" spans="1:12" s="163" customFormat="1" ht="23.25" customHeight="1" x14ac:dyDescent="0.2">
      <c r="A29" s="461" t="s">
        <v>610</v>
      </c>
      <c r="B29" s="462"/>
      <c r="C29" s="17"/>
      <c r="D29" s="19"/>
      <c r="E29" s="363">
        <v>612978541616</v>
      </c>
      <c r="F29" s="364"/>
      <c r="G29" s="365"/>
      <c r="H29" s="366"/>
      <c r="I29" s="15">
        <v>39.99</v>
      </c>
      <c r="J29" s="19"/>
      <c r="K29" s="19"/>
      <c r="L29" s="19"/>
    </row>
    <row r="30" spans="1:12" s="163" customFormat="1" ht="23.25" customHeight="1" x14ac:dyDescent="0.2">
      <c r="A30" s="463" t="s">
        <v>611</v>
      </c>
      <c r="B30" s="464"/>
      <c r="C30" s="18"/>
      <c r="D30" s="20"/>
      <c r="E30" s="374">
        <v>612978541623</v>
      </c>
      <c r="F30" s="375"/>
      <c r="G30" s="376"/>
      <c r="H30" s="377"/>
      <c r="I30" s="12">
        <v>39.99</v>
      </c>
      <c r="J30" s="20"/>
      <c r="K30" s="20"/>
      <c r="L30" s="20"/>
    </row>
    <row r="31" spans="1:12" s="163" customFormat="1" ht="23.25" customHeight="1" x14ac:dyDescent="0.2">
      <c r="A31" s="461" t="s">
        <v>612</v>
      </c>
      <c r="B31" s="462"/>
      <c r="C31" s="17"/>
      <c r="D31" s="19"/>
      <c r="E31" s="363">
        <v>612978541494</v>
      </c>
      <c r="F31" s="364"/>
      <c r="G31" s="365"/>
      <c r="H31" s="366"/>
      <c r="I31" s="15">
        <v>24.99</v>
      </c>
      <c r="J31" s="19"/>
      <c r="K31" s="19"/>
      <c r="L31" s="19"/>
    </row>
    <row r="32" spans="1:12" s="163" customFormat="1" ht="23.25" customHeight="1" x14ac:dyDescent="0.2">
      <c r="A32" s="463" t="s">
        <v>613</v>
      </c>
      <c r="B32" s="464"/>
      <c r="C32" s="18"/>
      <c r="D32" s="20"/>
      <c r="E32" s="374">
        <v>612978541500</v>
      </c>
      <c r="F32" s="375"/>
      <c r="G32" s="376"/>
      <c r="H32" s="377"/>
      <c r="I32" s="12">
        <v>24.99</v>
      </c>
      <c r="J32" s="20"/>
      <c r="K32" s="20"/>
      <c r="L32" s="20"/>
    </row>
    <row r="33" spans="1:12" s="163" customFormat="1" ht="23.25" customHeight="1" x14ac:dyDescent="0.2">
      <c r="A33" s="461" t="s">
        <v>614</v>
      </c>
      <c r="B33" s="462"/>
      <c r="C33" s="17"/>
      <c r="D33" s="19"/>
      <c r="E33" s="363">
        <v>612978541517</v>
      </c>
      <c r="F33" s="364"/>
      <c r="G33" s="365"/>
      <c r="H33" s="366"/>
      <c r="I33" s="15">
        <v>24.99</v>
      </c>
      <c r="J33" s="19"/>
      <c r="K33" s="19"/>
      <c r="L33" s="19"/>
    </row>
    <row r="34" spans="1:12" s="163" customFormat="1" ht="23.25" customHeight="1" x14ac:dyDescent="0.2">
      <c r="A34" s="463" t="s">
        <v>615</v>
      </c>
      <c r="B34" s="464"/>
      <c r="C34" s="18"/>
      <c r="D34" s="20"/>
      <c r="E34" s="374">
        <v>612978541524</v>
      </c>
      <c r="F34" s="375"/>
      <c r="G34" s="376"/>
      <c r="H34" s="377"/>
      <c r="I34" s="12">
        <v>24.99</v>
      </c>
      <c r="J34" s="20"/>
      <c r="K34" s="20"/>
      <c r="L34" s="20"/>
    </row>
    <row r="35" spans="1:12" s="163" customFormat="1" ht="23.25" customHeight="1" x14ac:dyDescent="0.2">
      <c r="A35" s="461" t="s">
        <v>616</v>
      </c>
      <c r="B35" s="462"/>
      <c r="C35" s="17"/>
      <c r="D35" s="19"/>
      <c r="E35" s="363">
        <v>612978541449</v>
      </c>
      <c r="F35" s="364"/>
      <c r="G35" s="365"/>
      <c r="H35" s="366"/>
      <c r="I35" s="15">
        <v>24.99</v>
      </c>
      <c r="J35" s="19"/>
      <c r="K35" s="19"/>
      <c r="L35" s="19"/>
    </row>
    <row r="36" spans="1:12" s="163" customFormat="1" ht="23.25" customHeight="1" x14ac:dyDescent="0.2">
      <c r="A36" s="463" t="s">
        <v>617</v>
      </c>
      <c r="B36" s="464"/>
      <c r="C36" s="18"/>
      <c r="D36" s="20"/>
      <c r="E36" s="374">
        <v>612978541456</v>
      </c>
      <c r="F36" s="375"/>
      <c r="G36" s="376"/>
      <c r="H36" s="377"/>
      <c r="I36" s="12">
        <v>24.99</v>
      </c>
      <c r="J36" s="20"/>
      <c r="K36" s="20"/>
      <c r="L36" s="20"/>
    </row>
    <row r="37" spans="1:12" s="163" customFormat="1" ht="23.25" customHeight="1" x14ac:dyDescent="0.2">
      <c r="A37" s="461" t="s">
        <v>618</v>
      </c>
      <c r="B37" s="462"/>
      <c r="C37" s="17"/>
      <c r="D37" s="19"/>
      <c r="E37" s="363">
        <v>612978541463</v>
      </c>
      <c r="F37" s="364"/>
      <c r="G37" s="365"/>
      <c r="H37" s="366"/>
      <c r="I37" s="15">
        <v>24.99</v>
      </c>
      <c r="J37" s="19"/>
      <c r="K37" s="19"/>
      <c r="L37" s="19"/>
    </row>
    <row r="38" spans="1:12" s="163" customFormat="1" ht="23.25" customHeight="1" x14ac:dyDescent="0.2">
      <c r="A38" s="463" t="s">
        <v>619</v>
      </c>
      <c r="B38" s="464"/>
      <c r="C38" s="18"/>
      <c r="D38" s="20"/>
      <c r="E38" s="374">
        <v>612978541470</v>
      </c>
      <c r="F38" s="375"/>
      <c r="G38" s="376"/>
      <c r="H38" s="377"/>
      <c r="I38" s="12">
        <v>24.99</v>
      </c>
      <c r="J38" s="20"/>
      <c r="K38" s="20"/>
      <c r="L38" s="20"/>
    </row>
    <row r="39" spans="1:12" s="163" customFormat="1" ht="23.25" customHeight="1" x14ac:dyDescent="0.2">
      <c r="A39" s="461" t="s">
        <v>621</v>
      </c>
      <c r="B39" s="462"/>
      <c r="C39" s="17"/>
      <c r="D39" s="19"/>
      <c r="E39" s="363">
        <v>612978517055</v>
      </c>
      <c r="F39" s="364"/>
      <c r="G39" s="365"/>
      <c r="H39" s="366"/>
      <c r="I39" s="15">
        <v>24.99</v>
      </c>
      <c r="J39" s="19"/>
      <c r="K39" s="19"/>
      <c r="L39" s="19"/>
    </row>
    <row r="40" spans="1:12" s="163" customFormat="1" ht="23.25" customHeight="1" x14ac:dyDescent="0.2">
      <c r="A40" s="463" t="s">
        <v>622</v>
      </c>
      <c r="B40" s="464"/>
      <c r="C40" s="18"/>
      <c r="D40" s="20"/>
      <c r="E40" s="374">
        <v>612978517062</v>
      </c>
      <c r="F40" s="375"/>
      <c r="G40" s="376"/>
      <c r="H40" s="377"/>
      <c r="I40" s="12">
        <v>24.99</v>
      </c>
      <c r="J40" s="20"/>
      <c r="K40" s="20"/>
      <c r="L40" s="20"/>
    </row>
    <row r="41" spans="1:12" s="163" customFormat="1" ht="23.25" customHeight="1" x14ac:dyDescent="0.2">
      <c r="A41" s="461" t="s">
        <v>623</v>
      </c>
      <c r="B41" s="462"/>
      <c r="C41" s="17"/>
      <c r="D41" s="19"/>
      <c r="E41" s="363">
        <v>612978517079</v>
      </c>
      <c r="F41" s="364"/>
      <c r="G41" s="365"/>
      <c r="H41" s="366"/>
      <c r="I41" s="15">
        <v>24.99</v>
      </c>
      <c r="J41" s="19"/>
      <c r="K41" s="19"/>
      <c r="L41" s="19"/>
    </row>
    <row r="42" spans="1:12" s="163" customFormat="1" ht="23.25" customHeight="1" x14ac:dyDescent="0.2">
      <c r="A42" s="463" t="s">
        <v>624</v>
      </c>
      <c r="B42" s="464"/>
      <c r="C42" s="18"/>
      <c r="D42" s="20"/>
      <c r="E42" s="374">
        <v>612978517086</v>
      </c>
      <c r="F42" s="375"/>
      <c r="G42" s="376"/>
      <c r="H42" s="377"/>
      <c r="I42" s="12">
        <v>24.99</v>
      </c>
      <c r="J42" s="20"/>
      <c r="K42" s="20"/>
      <c r="L42" s="20"/>
    </row>
    <row r="43" spans="1:12" s="163" customFormat="1" ht="23.25" customHeight="1" x14ac:dyDescent="0.2">
      <c r="A43" s="461" t="s">
        <v>625</v>
      </c>
      <c r="B43" s="462"/>
      <c r="C43" s="17"/>
      <c r="D43" s="19"/>
      <c r="E43" s="363">
        <v>612978517109</v>
      </c>
      <c r="F43" s="364"/>
      <c r="G43" s="365"/>
      <c r="H43" s="366"/>
      <c r="I43" s="15">
        <v>24.99</v>
      </c>
      <c r="J43" s="19"/>
      <c r="K43" s="19"/>
      <c r="L43" s="19"/>
    </row>
    <row r="44" spans="1:12" s="163" customFormat="1" ht="23.25" customHeight="1" x14ac:dyDescent="0.2">
      <c r="A44" s="463" t="s">
        <v>626</v>
      </c>
      <c r="B44" s="464"/>
      <c r="C44" s="18"/>
      <c r="D44" s="20"/>
      <c r="E44" s="374">
        <v>612978517116</v>
      </c>
      <c r="F44" s="375"/>
      <c r="G44" s="376"/>
      <c r="H44" s="377"/>
      <c r="I44" s="12">
        <v>24.99</v>
      </c>
      <c r="J44" s="20"/>
      <c r="K44" s="20"/>
      <c r="L44" s="20"/>
    </row>
    <row r="45" spans="1:12" s="163" customFormat="1" ht="23.25" customHeight="1" x14ac:dyDescent="0.2">
      <c r="A45" s="461" t="s">
        <v>627</v>
      </c>
      <c r="B45" s="462"/>
      <c r="C45" s="17"/>
      <c r="D45" s="19"/>
      <c r="E45" s="363">
        <v>612978517123</v>
      </c>
      <c r="F45" s="364"/>
      <c r="G45" s="365"/>
      <c r="H45" s="366"/>
      <c r="I45" s="15">
        <v>24.99</v>
      </c>
      <c r="J45" s="19"/>
      <c r="K45" s="19"/>
      <c r="L45" s="19"/>
    </row>
    <row r="46" spans="1:12" s="163" customFormat="1" ht="23.25" customHeight="1" x14ac:dyDescent="0.2">
      <c r="A46" s="463" t="s">
        <v>628</v>
      </c>
      <c r="B46" s="464"/>
      <c r="C46" s="18"/>
      <c r="D46" s="20"/>
      <c r="E46" s="374">
        <v>612978517130</v>
      </c>
      <c r="F46" s="375"/>
      <c r="G46" s="376"/>
      <c r="H46" s="377"/>
      <c r="I46" s="12">
        <v>24.99</v>
      </c>
      <c r="J46" s="20"/>
      <c r="K46" s="20"/>
      <c r="L46" s="20"/>
    </row>
    <row r="47" spans="1:12" s="163" customFormat="1" ht="23.25" customHeight="1" x14ac:dyDescent="0.2">
      <c r="A47" s="461" t="s">
        <v>629</v>
      </c>
      <c r="B47" s="462"/>
      <c r="C47" s="17"/>
      <c r="D47" s="19"/>
      <c r="E47" s="363">
        <v>612978541692</v>
      </c>
      <c r="F47" s="364"/>
      <c r="G47" s="365"/>
      <c r="H47" s="366"/>
      <c r="I47" s="15">
        <v>19.989999999999998</v>
      </c>
      <c r="J47" s="19"/>
      <c r="K47" s="19"/>
      <c r="L47" s="19"/>
    </row>
    <row r="48" spans="1:12" s="163" customFormat="1" ht="23.25" customHeight="1" x14ac:dyDescent="0.2">
      <c r="A48" s="463" t="s">
        <v>630</v>
      </c>
      <c r="B48" s="464"/>
      <c r="C48" s="18"/>
      <c r="D48" s="20"/>
      <c r="E48" s="374">
        <v>612978541708</v>
      </c>
      <c r="F48" s="375"/>
      <c r="G48" s="376"/>
      <c r="H48" s="377"/>
      <c r="I48" s="12">
        <v>19.989999999999998</v>
      </c>
      <c r="J48" s="20"/>
      <c r="K48" s="20"/>
      <c r="L48" s="20"/>
    </row>
    <row r="49" spans="1:12" s="163" customFormat="1" ht="23.25" customHeight="1" x14ac:dyDescent="0.2">
      <c r="A49" s="461" t="s">
        <v>631</v>
      </c>
      <c r="B49" s="462"/>
      <c r="C49" s="17"/>
      <c r="D49" s="19"/>
      <c r="E49" s="363">
        <v>612978541715</v>
      </c>
      <c r="F49" s="364"/>
      <c r="G49" s="365"/>
      <c r="H49" s="366"/>
      <c r="I49" s="15">
        <v>19.989999999999998</v>
      </c>
      <c r="J49" s="19"/>
      <c r="K49" s="19"/>
      <c r="L49" s="19"/>
    </row>
    <row r="50" spans="1:12" s="163" customFormat="1" ht="23.25" customHeight="1" x14ac:dyDescent="0.2">
      <c r="A50" s="463" t="s">
        <v>632</v>
      </c>
      <c r="B50" s="464"/>
      <c r="C50" s="18"/>
      <c r="D50" s="20"/>
      <c r="E50" s="374">
        <v>612978541722</v>
      </c>
      <c r="F50" s="375"/>
      <c r="G50" s="376"/>
      <c r="H50" s="377"/>
      <c r="I50" s="12">
        <v>19.989999999999998</v>
      </c>
      <c r="J50" s="20"/>
      <c r="K50" s="20"/>
      <c r="L50" s="20"/>
    </row>
    <row r="51" spans="1:12" s="163" customFormat="1" ht="23.25" customHeight="1" x14ac:dyDescent="0.2">
      <c r="A51" s="461" t="s">
        <v>633</v>
      </c>
      <c r="B51" s="462"/>
      <c r="C51" s="17"/>
      <c r="D51" s="19"/>
      <c r="E51" s="363">
        <v>612978541647</v>
      </c>
      <c r="F51" s="364"/>
      <c r="G51" s="365"/>
      <c r="H51" s="366"/>
      <c r="I51" s="15">
        <v>19.989999999999998</v>
      </c>
      <c r="J51" s="19"/>
      <c r="K51" s="19"/>
      <c r="L51" s="19"/>
    </row>
    <row r="52" spans="1:12" s="163" customFormat="1" ht="23.25" customHeight="1" x14ac:dyDescent="0.2">
      <c r="A52" s="463" t="s">
        <v>634</v>
      </c>
      <c r="B52" s="464"/>
      <c r="C52" s="18"/>
      <c r="D52" s="20"/>
      <c r="E52" s="374">
        <v>612978541654</v>
      </c>
      <c r="F52" s="375"/>
      <c r="G52" s="376"/>
      <c r="H52" s="377"/>
      <c r="I52" s="12">
        <v>19.989999999999998</v>
      </c>
      <c r="J52" s="20"/>
      <c r="K52" s="20"/>
      <c r="L52" s="20"/>
    </row>
    <row r="53" spans="1:12" s="163" customFormat="1" ht="23.25" customHeight="1" x14ac:dyDescent="0.2">
      <c r="A53" s="461" t="s">
        <v>635</v>
      </c>
      <c r="B53" s="462"/>
      <c r="C53" s="17"/>
      <c r="D53" s="19"/>
      <c r="E53" s="363">
        <v>612978541661</v>
      </c>
      <c r="F53" s="364"/>
      <c r="G53" s="365"/>
      <c r="H53" s="366"/>
      <c r="I53" s="15">
        <v>19.989999999999998</v>
      </c>
      <c r="J53" s="19"/>
      <c r="K53" s="19"/>
      <c r="L53" s="19"/>
    </row>
    <row r="54" spans="1:12" s="163" customFormat="1" ht="23.25" customHeight="1" x14ac:dyDescent="0.2">
      <c r="A54" s="463" t="s">
        <v>636</v>
      </c>
      <c r="B54" s="464"/>
      <c r="C54" s="18"/>
      <c r="D54" s="20"/>
      <c r="E54" s="374">
        <v>612978541678</v>
      </c>
      <c r="F54" s="375"/>
      <c r="G54" s="376"/>
      <c r="H54" s="377"/>
      <c r="I54" s="12">
        <v>19.989999999999998</v>
      </c>
      <c r="J54" s="20"/>
      <c r="K54" s="20"/>
      <c r="L54" s="20"/>
    </row>
    <row r="55" spans="1:12" s="163" customFormat="1" ht="23.25" customHeight="1" x14ac:dyDescent="0.2">
      <c r="A55" s="461" t="s">
        <v>637</v>
      </c>
      <c r="B55" s="462"/>
      <c r="C55" s="17"/>
      <c r="D55" s="19"/>
      <c r="E55" s="363">
        <v>612978540176</v>
      </c>
      <c r="F55" s="364"/>
      <c r="G55" s="365"/>
      <c r="H55" s="366"/>
      <c r="I55" s="15">
        <v>6.99</v>
      </c>
      <c r="J55" s="19"/>
      <c r="K55" s="19"/>
      <c r="L55" s="19"/>
    </row>
    <row r="56" spans="1:12" s="163" customFormat="1" ht="23.25" customHeight="1" x14ac:dyDescent="0.2">
      <c r="A56" s="463" t="s">
        <v>638</v>
      </c>
      <c r="B56" s="464"/>
      <c r="C56" s="18"/>
      <c r="D56" s="20"/>
      <c r="E56" s="374">
        <v>612978540183</v>
      </c>
      <c r="F56" s="375"/>
      <c r="G56" s="376"/>
      <c r="H56" s="377"/>
      <c r="I56" s="12">
        <v>9.99</v>
      </c>
      <c r="J56" s="20"/>
      <c r="K56" s="20"/>
      <c r="L56" s="20"/>
    </row>
  </sheetData>
  <mergeCells count="114">
    <mergeCell ref="A55:B55"/>
    <mergeCell ref="E55:F55"/>
    <mergeCell ref="G55:H55"/>
    <mergeCell ref="A56:B56"/>
    <mergeCell ref="E56:F56"/>
    <mergeCell ref="G56:H56"/>
    <mergeCell ref="A53:B53"/>
    <mergeCell ref="E53:F53"/>
    <mergeCell ref="G53:H53"/>
    <mergeCell ref="A54:B54"/>
    <mergeCell ref="E54:F54"/>
    <mergeCell ref="G54:H54"/>
    <mergeCell ref="A51:B51"/>
    <mergeCell ref="E51:F51"/>
    <mergeCell ref="G51:H51"/>
    <mergeCell ref="A52:B52"/>
    <mergeCell ref="E52:F52"/>
    <mergeCell ref="G52:H52"/>
    <mergeCell ref="A49:B49"/>
    <mergeCell ref="E49:F49"/>
    <mergeCell ref="G49:H49"/>
    <mergeCell ref="A50:B50"/>
    <mergeCell ref="E50:F50"/>
    <mergeCell ref="G50:H50"/>
    <mergeCell ref="A47:B47"/>
    <mergeCell ref="E47:F47"/>
    <mergeCell ref="G47:H47"/>
    <mergeCell ref="A48:B48"/>
    <mergeCell ref="E48:F48"/>
    <mergeCell ref="G48:H48"/>
    <mergeCell ref="A45:B45"/>
    <mergeCell ref="E45:F45"/>
    <mergeCell ref="G45:H45"/>
    <mergeCell ref="A46:B46"/>
    <mergeCell ref="E46:F46"/>
    <mergeCell ref="G46:H46"/>
    <mergeCell ref="A43:B43"/>
    <mergeCell ref="E43:F43"/>
    <mergeCell ref="G43:H43"/>
    <mergeCell ref="A44:B44"/>
    <mergeCell ref="E44:F44"/>
    <mergeCell ref="G44:H44"/>
    <mergeCell ref="A41:B41"/>
    <mergeCell ref="E41:F41"/>
    <mergeCell ref="G41:H41"/>
    <mergeCell ref="A42:B42"/>
    <mergeCell ref="E42:F42"/>
    <mergeCell ref="G42:H42"/>
    <mergeCell ref="A39:B39"/>
    <mergeCell ref="E39:F39"/>
    <mergeCell ref="G39:H39"/>
    <mergeCell ref="A40:B40"/>
    <mergeCell ref="E40:F40"/>
    <mergeCell ref="G40:H40"/>
    <mergeCell ref="A37:B37"/>
    <mergeCell ref="E37:F37"/>
    <mergeCell ref="G37:H37"/>
    <mergeCell ref="A38:B38"/>
    <mergeCell ref="E38:F38"/>
    <mergeCell ref="G38:H38"/>
    <mergeCell ref="A35:B35"/>
    <mergeCell ref="E35:F35"/>
    <mergeCell ref="G35:H35"/>
    <mergeCell ref="A36:B36"/>
    <mergeCell ref="E36:F36"/>
    <mergeCell ref="G36:H36"/>
    <mergeCell ref="A33:B33"/>
    <mergeCell ref="E33:F33"/>
    <mergeCell ref="G33:H33"/>
    <mergeCell ref="A34:B34"/>
    <mergeCell ref="E34:F34"/>
    <mergeCell ref="G34:H34"/>
    <mergeCell ref="A31:B31"/>
    <mergeCell ref="E31:F31"/>
    <mergeCell ref="G31:H31"/>
    <mergeCell ref="A32:B32"/>
    <mergeCell ref="E32:F32"/>
    <mergeCell ref="G32:H32"/>
    <mergeCell ref="A29:B29"/>
    <mergeCell ref="E29:F29"/>
    <mergeCell ref="G29:H29"/>
    <mergeCell ref="A30:B30"/>
    <mergeCell ref="E30:F30"/>
    <mergeCell ref="G30:H30"/>
    <mergeCell ref="A27:B27"/>
    <mergeCell ref="E27:F27"/>
    <mergeCell ref="G27:H27"/>
    <mergeCell ref="A28:B28"/>
    <mergeCell ref="E28:F28"/>
    <mergeCell ref="G28:H28"/>
    <mergeCell ref="A25:B25"/>
    <mergeCell ref="E25:F25"/>
    <mergeCell ref="G25:H25"/>
    <mergeCell ref="A26:B26"/>
    <mergeCell ref="E26:F26"/>
    <mergeCell ref="G26:H26"/>
    <mergeCell ref="A24:B24"/>
    <mergeCell ref="E24:F24"/>
    <mergeCell ref="G24:H24"/>
    <mergeCell ref="A21:B21"/>
    <mergeCell ref="E21:F21"/>
    <mergeCell ref="G21:H21"/>
    <mergeCell ref="A22:B22"/>
    <mergeCell ref="E22:F22"/>
    <mergeCell ref="G22:H22"/>
    <mergeCell ref="D1:J1"/>
    <mergeCell ref="D2:J5"/>
    <mergeCell ref="A19:L19"/>
    <mergeCell ref="A20:B20"/>
    <mergeCell ref="E20:F20"/>
    <mergeCell ref="G20:H20"/>
    <mergeCell ref="A23:B23"/>
    <mergeCell ref="E23:F23"/>
    <mergeCell ref="G23:H23"/>
  </mergeCells>
  <pageMargins left="0.7" right="0.7" top="0.75" bottom="0.75" header="0.3" footer="0.3"/>
  <pageSetup scale="8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8B5A-49DE-4065-B66E-1D71D0CE1E15}">
  <sheetPr>
    <pageSetUpPr fitToPage="1"/>
  </sheetPr>
  <dimension ref="A1:L25"/>
  <sheetViews>
    <sheetView workbookViewId="0">
      <selection activeCell="E2" sqref="E2:K5"/>
    </sheetView>
  </sheetViews>
  <sheetFormatPr defaultColWidth="8.83203125"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8.83203125" style="16"/>
  </cols>
  <sheetData>
    <row r="1" spans="2:11" s="21" customFormat="1" ht="57" customHeight="1" thickBot="1" x14ac:dyDescent="0.35">
      <c r="B1" s="22"/>
      <c r="C1" s="23"/>
      <c r="D1" s="5"/>
      <c r="E1" s="387" t="s">
        <v>649</v>
      </c>
      <c r="F1" s="388"/>
      <c r="G1" s="388"/>
      <c r="H1" s="388"/>
      <c r="I1" s="388"/>
      <c r="J1" s="388"/>
      <c r="K1" s="389"/>
    </row>
    <row r="2" spans="2:11" s="21" customFormat="1" ht="13.15" customHeight="1" x14ac:dyDescent="0.2">
      <c r="B2" s="22"/>
      <c r="D2" s="11"/>
      <c r="E2" s="390" t="s">
        <v>87</v>
      </c>
      <c r="F2" s="391"/>
      <c r="G2" s="391"/>
      <c r="H2" s="391"/>
      <c r="I2" s="391"/>
      <c r="J2" s="391"/>
      <c r="K2" s="392"/>
    </row>
    <row r="3" spans="2:11" s="21" customFormat="1" x14ac:dyDescent="0.2">
      <c r="B3" s="22"/>
      <c r="D3" s="11"/>
      <c r="E3" s="390"/>
      <c r="F3" s="391"/>
      <c r="G3" s="391"/>
      <c r="H3" s="391"/>
      <c r="I3" s="391"/>
      <c r="J3" s="391"/>
      <c r="K3" s="392"/>
    </row>
    <row r="4" spans="2:11" s="21" customFormat="1" x14ac:dyDescent="0.2">
      <c r="B4" s="22"/>
      <c r="D4" s="11"/>
      <c r="E4" s="390"/>
      <c r="F4" s="391"/>
      <c r="G4" s="391"/>
      <c r="H4" s="391"/>
      <c r="I4" s="391"/>
      <c r="J4" s="391"/>
      <c r="K4" s="392"/>
    </row>
    <row r="5" spans="2:11" s="21" customFormat="1" ht="13.5" thickBot="1" x14ac:dyDescent="0.25">
      <c r="B5" s="22"/>
      <c r="D5" s="11"/>
      <c r="E5" s="393"/>
      <c r="F5" s="394"/>
      <c r="G5" s="394"/>
      <c r="H5" s="394"/>
      <c r="I5" s="394"/>
      <c r="J5" s="394"/>
      <c r="K5" s="395"/>
    </row>
    <row r="6" spans="2:11" s="21" customFormat="1" x14ac:dyDescent="0.2">
      <c r="B6" s="22"/>
      <c r="F6" s="22"/>
      <c r="G6" s="22"/>
      <c r="H6" s="22"/>
    </row>
    <row r="7" spans="2:11" s="21" customFormat="1" x14ac:dyDescent="0.2">
      <c r="B7" s="22"/>
      <c r="F7" s="22"/>
      <c r="G7" s="22"/>
      <c r="H7" s="22"/>
    </row>
    <row r="8" spans="2:11" s="21" customFormat="1" x14ac:dyDescent="0.2">
      <c r="B8" s="22"/>
      <c r="F8" s="22"/>
      <c r="G8" s="22"/>
      <c r="H8" s="22"/>
    </row>
    <row r="9" spans="2:11" s="21" customFormat="1" x14ac:dyDescent="0.2">
      <c r="B9" s="22"/>
      <c r="F9" s="22"/>
      <c r="G9" s="22"/>
      <c r="H9" s="22"/>
    </row>
    <row r="10" spans="2:11" s="21" customFormat="1" x14ac:dyDescent="0.2">
      <c r="B10" s="22"/>
      <c r="F10" s="22"/>
      <c r="G10" s="22"/>
      <c r="H10" s="22"/>
    </row>
    <row r="11" spans="2:11" s="21" customFormat="1" x14ac:dyDescent="0.2">
      <c r="B11" s="22"/>
      <c r="F11" s="22"/>
      <c r="G11" s="22"/>
      <c r="H11" s="22"/>
    </row>
    <row r="12" spans="2:11" s="21" customFormat="1" x14ac:dyDescent="0.2">
      <c r="B12" s="22"/>
      <c r="F12" s="22"/>
      <c r="G12" s="22"/>
      <c r="H12" s="22"/>
    </row>
    <row r="13" spans="2:11" s="21" customFormat="1" x14ac:dyDescent="0.2">
      <c r="B13" s="22"/>
      <c r="F13" s="22"/>
      <c r="G13" s="22"/>
      <c r="H13" s="22"/>
    </row>
    <row r="14" spans="2:11" s="21" customFormat="1" x14ac:dyDescent="0.2">
      <c r="B14" s="22"/>
      <c r="F14" s="22"/>
      <c r="G14" s="22"/>
      <c r="H14" s="22"/>
    </row>
    <row r="15" spans="2:11" s="21" customFormat="1" x14ac:dyDescent="0.2">
      <c r="B15" s="22"/>
      <c r="F15" s="22"/>
      <c r="G15" s="22"/>
      <c r="H15" s="22"/>
    </row>
    <row r="16" spans="2:11" s="21" customFormat="1" x14ac:dyDescent="0.2">
      <c r="B16" s="22"/>
      <c r="F16" s="22"/>
      <c r="G16" s="22"/>
      <c r="H16" s="22"/>
    </row>
    <row r="17" spans="1:12" s="21" customFormat="1" x14ac:dyDescent="0.2">
      <c r="B17" s="22"/>
      <c r="F17" s="22"/>
      <c r="G17" s="22"/>
      <c r="H17" s="22"/>
    </row>
    <row r="18" spans="1:12" ht="14.25" customHeight="1" x14ac:dyDescent="0.2">
      <c r="A18" s="410" t="s">
        <v>0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2"/>
    </row>
    <row r="19" spans="1:12" ht="25.5" x14ac:dyDescent="0.2">
      <c r="A19" s="413" t="s">
        <v>1</v>
      </c>
      <c r="B19" s="414"/>
      <c r="C19" s="33" t="s">
        <v>2</v>
      </c>
      <c r="D19" s="33" t="s">
        <v>3</v>
      </c>
      <c r="E19" s="413" t="s">
        <v>4</v>
      </c>
      <c r="F19" s="414"/>
      <c r="G19" s="413" t="s">
        <v>5</v>
      </c>
      <c r="H19" s="414"/>
      <c r="I19" s="33" t="s">
        <v>6</v>
      </c>
      <c r="J19" s="33" t="s">
        <v>7</v>
      </c>
      <c r="K19" s="33" t="s">
        <v>8</v>
      </c>
      <c r="L19" s="33" t="s">
        <v>9</v>
      </c>
    </row>
    <row r="20" spans="1:12" ht="33.75" customHeight="1" x14ac:dyDescent="0.2">
      <c r="A20" s="461" t="s">
        <v>639</v>
      </c>
      <c r="B20" s="462"/>
      <c r="C20" s="157" t="s">
        <v>640</v>
      </c>
      <c r="D20" s="158" t="s">
        <v>11</v>
      </c>
      <c r="E20" s="363">
        <v>9780825446474</v>
      </c>
      <c r="F20" s="364"/>
      <c r="G20" s="365"/>
      <c r="H20" s="366"/>
      <c r="I20" s="15">
        <v>16.989999999999998</v>
      </c>
      <c r="J20" s="19"/>
      <c r="K20" s="19"/>
      <c r="L20" s="19"/>
    </row>
    <row r="21" spans="1:12" ht="33.75" customHeight="1" x14ac:dyDescent="0.2">
      <c r="A21" s="463" t="s">
        <v>641</v>
      </c>
      <c r="B21" s="464"/>
      <c r="C21" s="162" t="s">
        <v>642</v>
      </c>
      <c r="D21" s="159" t="s">
        <v>10</v>
      </c>
      <c r="E21" s="374">
        <v>9780825446696</v>
      </c>
      <c r="F21" s="375"/>
      <c r="G21" s="376"/>
      <c r="H21" s="377"/>
      <c r="I21" s="12">
        <v>16.989999999999998</v>
      </c>
      <c r="J21" s="20"/>
      <c r="K21" s="20"/>
      <c r="L21" s="20"/>
    </row>
    <row r="22" spans="1:12" ht="33.75" customHeight="1" x14ac:dyDescent="0.2">
      <c r="A22" s="461" t="s">
        <v>643</v>
      </c>
      <c r="B22" s="462"/>
      <c r="C22" s="157" t="s">
        <v>119</v>
      </c>
      <c r="D22" s="158" t="s">
        <v>11</v>
      </c>
      <c r="E22" s="363">
        <v>9780825442629</v>
      </c>
      <c r="F22" s="364"/>
      <c r="G22" s="365"/>
      <c r="H22" s="366"/>
      <c r="I22" s="15">
        <v>34.99</v>
      </c>
      <c r="J22" s="19"/>
      <c r="K22" s="19"/>
      <c r="L22" s="19"/>
    </row>
    <row r="23" spans="1:12" ht="33.75" customHeight="1" x14ac:dyDescent="0.2">
      <c r="A23" s="463" t="s">
        <v>644</v>
      </c>
      <c r="B23" s="464"/>
      <c r="C23" s="162" t="s">
        <v>119</v>
      </c>
      <c r="D23" s="159" t="s">
        <v>91</v>
      </c>
      <c r="E23" s="374">
        <v>9780825442636</v>
      </c>
      <c r="F23" s="375"/>
      <c r="G23" s="376"/>
      <c r="H23" s="377"/>
      <c r="I23" s="12">
        <v>49.99</v>
      </c>
      <c r="J23" s="20"/>
      <c r="K23" s="20"/>
      <c r="L23" s="20"/>
    </row>
    <row r="24" spans="1:12" ht="33.75" customHeight="1" x14ac:dyDescent="0.2">
      <c r="A24" s="461" t="s">
        <v>645</v>
      </c>
      <c r="B24" s="462"/>
      <c r="C24" s="157" t="s">
        <v>646</v>
      </c>
      <c r="D24" s="158" t="s">
        <v>11</v>
      </c>
      <c r="E24" s="363">
        <v>9780825455575</v>
      </c>
      <c r="F24" s="364"/>
      <c r="G24" s="365"/>
      <c r="H24" s="366"/>
      <c r="I24" s="15">
        <v>16.989999999999998</v>
      </c>
      <c r="J24" s="19"/>
      <c r="K24" s="19"/>
      <c r="L24" s="19"/>
    </row>
    <row r="25" spans="1:12" ht="33.75" customHeight="1" x14ac:dyDescent="0.2">
      <c r="A25" s="463" t="s">
        <v>647</v>
      </c>
      <c r="B25" s="464"/>
      <c r="C25" s="162" t="s">
        <v>648</v>
      </c>
      <c r="D25" s="159" t="s">
        <v>11</v>
      </c>
      <c r="E25" s="374">
        <v>9780825473111</v>
      </c>
      <c r="F25" s="375"/>
      <c r="G25" s="376"/>
      <c r="H25" s="377"/>
      <c r="I25" s="12">
        <v>16.989999999999998</v>
      </c>
      <c r="J25" s="20"/>
      <c r="K25" s="20"/>
      <c r="L25" s="20"/>
    </row>
  </sheetData>
  <mergeCells count="24">
    <mergeCell ref="A25:B25"/>
    <mergeCell ref="E25:F25"/>
    <mergeCell ref="G25:H25"/>
    <mergeCell ref="A18:L18"/>
    <mergeCell ref="A19:B19"/>
    <mergeCell ref="E19:F19"/>
    <mergeCell ref="G19:H19"/>
    <mergeCell ref="A21:B21"/>
    <mergeCell ref="E21:F21"/>
    <mergeCell ref="G21:H21"/>
    <mergeCell ref="A24:B24"/>
    <mergeCell ref="E24:F24"/>
    <mergeCell ref="G24:H24"/>
    <mergeCell ref="A22:B22"/>
    <mergeCell ref="E22:F22"/>
    <mergeCell ref="G22:H22"/>
    <mergeCell ref="A23:B23"/>
    <mergeCell ref="E23:F23"/>
    <mergeCell ref="G23:H23"/>
    <mergeCell ref="E1:K1"/>
    <mergeCell ref="E2:K5"/>
    <mergeCell ref="A20:B20"/>
    <mergeCell ref="E20:F20"/>
    <mergeCell ref="G20:H20"/>
  </mergeCells>
  <pageMargins left="0.7" right="0.7" top="0.75" bottom="0.75" header="0.3" footer="0.3"/>
  <pageSetup scale="8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1ABB-3901-4AB2-8397-6BB395591FB3}">
  <sheetPr>
    <pageSetUpPr fitToPage="1"/>
  </sheetPr>
  <dimension ref="A1:L26"/>
  <sheetViews>
    <sheetView workbookViewId="0">
      <selection activeCell="U22" sqref="U22"/>
    </sheetView>
  </sheetViews>
  <sheetFormatPr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9.33203125" style="16"/>
  </cols>
  <sheetData>
    <row r="1" spans="2:11" s="21" customFormat="1" ht="61.5" customHeight="1" thickBot="1" x14ac:dyDescent="0.35">
      <c r="B1" s="22"/>
      <c r="C1" s="23"/>
      <c r="D1" s="5"/>
      <c r="E1" s="5"/>
      <c r="F1" s="387" t="s">
        <v>651</v>
      </c>
      <c r="G1" s="388"/>
      <c r="H1" s="388"/>
      <c r="I1" s="388"/>
      <c r="J1" s="388"/>
      <c r="K1" s="389"/>
    </row>
    <row r="2" spans="2:11" s="21" customFormat="1" ht="27" customHeight="1" x14ac:dyDescent="0.2">
      <c r="B2" s="22"/>
      <c r="D2" s="11"/>
      <c r="E2" s="11"/>
      <c r="F2" s="531" t="s">
        <v>650</v>
      </c>
      <c r="G2" s="532"/>
      <c r="H2" s="532"/>
      <c r="I2" s="532"/>
      <c r="J2" s="532"/>
      <c r="K2" s="533"/>
    </row>
    <row r="3" spans="2:11" s="21" customFormat="1" x14ac:dyDescent="0.2">
      <c r="B3" s="22"/>
      <c r="D3" s="11"/>
      <c r="E3" s="11"/>
      <c r="F3" s="534"/>
      <c r="G3" s="535"/>
      <c r="H3" s="535"/>
      <c r="I3" s="535"/>
      <c r="J3" s="535"/>
      <c r="K3" s="536"/>
    </row>
    <row r="4" spans="2:11" s="21" customFormat="1" ht="13.5" thickBot="1" x14ac:dyDescent="0.25">
      <c r="B4" s="22"/>
      <c r="D4" s="11"/>
      <c r="E4" s="11"/>
      <c r="F4" s="537"/>
      <c r="G4" s="538"/>
      <c r="H4" s="538"/>
      <c r="I4" s="538"/>
      <c r="J4" s="538"/>
      <c r="K4" s="539"/>
    </row>
    <row r="5" spans="2:11" s="21" customFormat="1" x14ac:dyDescent="0.2">
      <c r="B5" s="22"/>
      <c r="D5" s="11"/>
      <c r="E5" s="11"/>
      <c r="F5" s="11"/>
      <c r="G5" s="11"/>
      <c r="H5" s="11"/>
      <c r="I5" s="11"/>
    </row>
    <row r="6" spans="2:11" s="21" customFormat="1" x14ac:dyDescent="0.2">
      <c r="B6" s="22"/>
      <c r="F6" s="22"/>
      <c r="G6" s="22"/>
      <c r="H6" s="22"/>
    </row>
    <row r="7" spans="2:11" s="21" customFormat="1" x14ac:dyDescent="0.2">
      <c r="B7" s="22"/>
      <c r="F7" s="22"/>
      <c r="G7" s="22"/>
      <c r="H7" s="22"/>
    </row>
    <row r="8" spans="2:11" s="21" customFormat="1" x14ac:dyDescent="0.2">
      <c r="B8" s="22"/>
      <c r="F8" s="22"/>
      <c r="G8" s="22"/>
      <c r="H8" s="22"/>
    </row>
    <row r="9" spans="2:11" s="21" customFormat="1" x14ac:dyDescent="0.2">
      <c r="B9" s="22"/>
      <c r="F9" s="22"/>
      <c r="G9" s="22"/>
      <c r="H9" s="22"/>
    </row>
    <row r="10" spans="2:11" s="21" customFormat="1" x14ac:dyDescent="0.2">
      <c r="B10" s="22"/>
      <c r="F10" s="22"/>
      <c r="G10" s="22"/>
      <c r="H10" s="22"/>
    </row>
    <row r="11" spans="2:11" s="21" customFormat="1" x14ac:dyDescent="0.2">
      <c r="B11" s="22"/>
      <c r="F11" s="22"/>
      <c r="G11" s="22"/>
      <c r="H11" s="22"/>
    </row>
    <row r="12" spans="2:11" s="21" customFormat="1" x14ac:dyDescent="0.2">
      <c r="B12" s="22"/>
      <c r="F12" s="22"/>
      <c r="G12" s="22"/>
      <c r="H12" s="22"/>
    </row>
    <row r="13" spans="2:11" s="21" customFormat="1" x14ac:dyDescent="0.2">
      <c r="B13" s="22"/>
      <c r="F13" s="22"/>
      <c r="G13" s="22"/>
      <c r="H13" s="22"/>
    </row>
    <row r="14" spans="2:11" s="21" customFormat="1" x14ac:dyDescent="0.2">
      <c r="B14" s="22"/>
      <c r="F14" s="22"/>
      <c r="G14" s="22"/>
      <c r="H14" s="22"/>
    </row>
    <row r="15" spans="2:11" s="21" customFormat="1" x14ac:dyDescent="0.2">
      <c r="B15" s="22"/>
      <c r="F15" s="22"/>
      <c r="G15" s="22"/>
      <c r="H15" s="22"/>
    </row>
    <row r="16" spans="2:11" s="21" customFormat="1" x14ac:dyDescent="0.2">
      <c r="B16" s="22"/>
      <c r="F16" s="22"/>
      <c r="G16" s="22"/>
      <c r="H16" s="22"/>
    </row>
    <row r="17" spans="1:12" s="21" customFormat="1" x14ac:dyDescent="0.2">
      <c r="B17" s="22"/>
      <c r="F17" s="22"/>
      <c r="G17" s="22"/>
      <c r="H17" s="22"/>
    </row>
    <row r="18" spans="1:12" ht="14.25" customHeight="1" x14ac:dyDescent="0.2">
      <c r="A18" s="410" t="s">
        <v>0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2"/>
    </row>
    <row r="19" spans="1:12" ht="29.25" customHeight="1" x14ac:dyDescent="0.2">
      <c r="A19" s="413" t="s">
        <v>1</v>
      </c>
      <c r="B19" s="414"/>
      <c r="C19" s="33" t="s">
        <v>2</v>
      </c>
      <c r="D19" s="33" t="s">
        <v>3</v>
      </c>
      <c r="E19" s="413" t="s">
        <v>4</v>
      </c>
      <c r="F19" s="414"/>
      <c r="G19" s="413" t="s">
        <v>5</v>
      </c>
      <c r="H19" s="414"/>
      <c r="I19" s="33" t="s">
        <v>6</v>
      </c>
      <c r="J19" s="33" t="s">
        <v>7</v>
      </c>
      <c r="K19" s="33" t="s">
        <v>8</v>
      </c>
      <c r="L19" s="33" t="s">
        <v>9</v>
      </c>
    </row>
    <row r="20" spans="1:12" s="163" customFormat="1" ht="22.15" customHeight="1" x14ac:dyDescent="0.2">
      <c r="A20" s="461" t="s">
        <v>652</v>
      </c>
      <c r="B20" s="462"/>
      <c r="C20" s="157" t="s">
        <v>653</v>
      </c>
      <c r="D20" s="158" t="s">
        <v>10</v>
      </c>
      <c r="E20" s="363">
        <v>9780802419682</v>
      </c>
      <c r="F20" s="364"/>
      <c r="G20" s="365"/>
      <c r="H20" s="366"/>
      <c r="I20" s="15">
        <v>16.989999999999998</v>
      </c>
      <c r="J20" s="19"/>
      <c r="K20" s="19"/>
      <c r="L20" s="19"/>
    </row>
    <row r="21" spans="1:12" s="163" customFormat="1" ht="16.5" customHeight="1" x14ac:dyDescent="0.2">
      <c r="A21" s="463" t="s">
        <v>654</v>
      </c>
      <c r="B21" s="464"/>
      <c r="C21" s="162" t="s">
        <v>653</v>
      </c>
      <c r="D21" s="159" t="s">
        <v>10</v>
      </c>
      <c r="E21" s="374">
        <v>9780802419699</v>
      </c>
      <c r="F21" s="375"/>
      <c r="G21" s="376"/>
      <c r="H21" s="377"/>
      <c r="I21" s="12">
        <v>16.989999999999998</v>
      </c>
      <c r="J21" s="20"/>
      <c r="K21" s="20"/>
      <c r="L21" s="20"/>
    </row>
    <row r="22" spans="1:12" s="163" customFormat="1" x14ac:dyDescent="0.2">
      <c r="A22" s="461" t="s">
        <v>655</v>
      </c>
      <c r="B22" s="462"/>
      <c r="C22" s="157" t="s">
        <v>653</v>
      </c>
      <c r="D22" s="158" t="s">
        <v>10</v>
      </c>
      <c r="E22" s="363">
        <v>9780802419705</v>
      </c>
      <c r="F22" s="364"/>
      <c r="G22" s="365"/>
      <c r="H22" s="366"/>
      <c r="I22" s="15">
        <v>16.989999999999998</v>
      </c>
      <c r="J22" s="19"/>
      <c r="K22" s="19"/>
      <c r="L22" s="19"/>
    </row>
    <row r="23" spans="1:12" s="163" customFormat="1" x14ac:dyDescent="0.2">
      <c r="A23" s="463" t="s">
        <v>656</v>
      </c>
      <c r="B23" s="464"/>
      <c r="C23" s="162" t="s">
        <v>657</v>
      </c>
      <c r="D23" s="159" t="s">
        <v>10</v>
      </c>
      <c r="E23" s="374">
        <v>9780802419859</v>
      </c>
      <c r="F23" s="375"/>
      <c r="G23" s="376"/>
      <c r="H23" s="377"/>
      <c r="I23" s="12">
        <v>13.99</v>
      </c>
      <c r="J23" s="20"/>
      <c r="K23" s="20"/>
      <c r="L23" s="20"/>
    </row>
    <row r="24" spans="1:12" s="163" customFormat="1" x14ac:dyDescent="0.2">
      <c r="A24" s="461" t="s">
        <v>658</v>
      </c>
      <c r="B24" s="462"/>
      <c r="C24" s="157" t="s">
        <v>659</v>
      </c>
      <c r="D24" s="158" t="s">
        <v>11</v>
      </c>
      <c r="E24" s="363">
        <v>9780802419934</v>
      </c>
      <c r="F24" s="364"/>
      <c r="G24" s="365"/>
      <c r="H24" s="366"/>
      <c r="I24" s="15">
        <v>15.99</v>
      </c>
      <c r="J24" s="19"/>
      <c r="K24" s="19"/>
      <c r="L24" s="19"/>
    </row>
    <row r="25" spans="1:12" s="163" customFormat="1" ht="24" x14ac:dyDescent="0.2">
      <c r="A25" s="463" t="s">
        <v>660</v>
      </c>
      <c r="B25" s="464"/>
      <c r="C25" s="162" t="s">
        <v>661</v>
      </c>
      <c r="D25" s="159" t="s">
        <v>10</v>
      </c>
      <c r="E25" s="374">
        <v>9780802420701</v>
      </c>
      <c r="F25" s="375"/>
      <c r="G25" s="376"/>
      <c r="H25" s="377"/>
      <c r="I25" s="12">
        <v>9.99</v>
      </c>
      <c r="J25" s="20"/>
      <c r="K25" s="20"/>
      <c r="L25" s="20"/>
    </row>
    <row r="26" spans="1:12" s="163" customFormat="1" ht="24" x14ac:dyDescent="0.2">
      <c r="A26" s="461" t="s">
        <v>662</v>
      </c>
      <c r="B26" s="462"/>
      <c r="C26" s="157" t="s">
        <v>661</v>
      </c>
      <c r="D26" s="158" t="s">
        <v>10</v>
      </c>
      <c r="E26" s="363">
        <v>9780802422200</v>
      </c>
      <c r="F26" s="364"/>
      <c r="G26" s="365"/>
      <c r="H26" s="366"/>
      <c r="I26" s="15">
        <v>15.99</v>
      </c>
      <c r="J26" s="19"/>
      <c r="K26" s="19"/>
      <c r="L26" s="19"/>
    </row>
  </sheetData>
  <mergeCells count="27">
    <mergeCell ref="A26:B26"/>
    <mergeCell ref="E26:F26"/>
    <mergeCell ref="G26:H26"/>
    <mergeCell ref="F1:K1"/>
    <mergeCell ref="F2:K4"/>
    <mergeCell ref="A24:B24"/>
    <mergeCell ref="E24:F24"/>
    <mergeCell ref="G24:H24"/>
    <mergeCell ref="A25:B25"/>
    <mergeCell ref="E25:F25"/>
    <mergeCell ref="G25:H25"/>
    <mergeCell ref="A22:B22"/>
    <mergeCell ref="E22:F22"/>
    <mergeCell ref="G22:H22"/>
    <mergeCell ref="A23:B23"/>
    <mergeCell ref="E23:F23"/>
    <mergeCell ref="A18:L18"/>
    <mergeCell ref="A19:B19"/>
    <mergeCell ref="E19:F19"/>
    <mergeCell ref="G19:H19"/>
    <mergeCell ref="G23:H23"/>
    <mergeCell ref="A20:B20"/>
    <mergeCell ref="E20:F20"/>
    <mergeCell ref="G20:H20"/>
    <mergeCell ref="A21:B21"/>
    <mergeCell ref="E21:F21"/>
    <mergeCell ref="G21:H21"/>
  </mergeCells>
  <pageMargins left="0.7" right="0.7" top="0.75" bottom="0.75" header="0.3" footer="0.3"/>
  <pageSetup scale="8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FCEE-C2B4-4C6E-91EF-7E629C777EDE}">
  <dimension ref="A1:L26"/>
  <sheetViews>
    <sheetView topLeftCell="A13" workbookViewId="0">
      <selection activeCell="S24" sqref="S24"/>
    </sheetView>
  </sheetViews>
  <sheetFormatPr defaultColWidth="8.83203125"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4" width="2.5" style="16" customWidth="1"/>
    <col min="15" max="16384" width="8.83203125" style="16"/>
  </cols>
  <sheetData>
    <row r="1" spans="4:11" s="21" customFormat="1" ht="61.5" customHeight="1" thickBot="1" x14ac:dyDescent="0.4">
      <c r="D1" s="348"/>
      <c r="E1" s="346"/>
      <c r="F1" s="387" t="s">
        <v>666</v>
      </c>
      <c r="G1" s="388"/>
      <c r="H1" s="388"/>
      <c r="I1" s="388"/>
      <c r="J1" s="388"/>
      <c r="K1" s="389"/>
    </row>
    <row r="2" spans="4:11" s="21" customFormat="1" ht="15" customHeight="1" x14ac:dyDescent="0.2">
      <c r="D2" s="41"/>
      <c r="E2" s="346"/>
      <c r="F2" s="406" t="s">
        <v>126</v>
      </c>
      <c r="G2" s="407"/>
      <c r="H2" s="407"/>
      <c r="I2" s="407"/>
      <c r="J2" s="407"/>
      <c r="K2" s="408"/>
    </row>
    <row r="3" spans="4:11" s="21" customFormat="1" x14ac:dyDescent="0.2">
      <c r="D3" s="41"/>
      <c r="E3" s="41"/>
      <c r="F3" s="390"/>
      <c r="G3" s="391"/>
      <c r="H3" s="391"/>
      <c r="I3" s="391"/>
      <c r="J3" s="391"/>
      <c r="K3" s="392"/>
    </row>
    <row r="4" spans="4:11" s="21" customFormat="1" ht="40.9" customHeight="1" thickBot="1" x14ac:dyDescent="0.25">
      <c r="D4" s="41"/>
      <c r="E4" s="41"/>
      <c r="F4" s="393"/>
      <c r="G4" s="394"/>
      <c r="H4" s="394"/>
      <c r="I4" s="394"/>
      <c r="J4" s="394"/>
      <c r="K4" s="395"/>
    </row>
    <row r="5" spans="4:11" s="21" customFormat="1" x14ac:dyDescent="0.2">
      <c r="D5" s="22"/>
      <c r="F5" s="31"/>
      <c r="G5" s="31"/>
      <c r="H5" s="31"/>
    </row>
    <row r="6" spans="4:11" s="21" customFormat="1" x14ac:dyDescent="0.2">
      <c r="D6" s="22"/>
      <c r="H6" s="22"/>
    </row>
    <row r="7" spans="4:11" s="21" customFormat="1" x14ac:dyDescent="0.2">
      <c r="D7" s="22"/>
      <c r="H7" s="22"/>
    </row>
    <row r="8" spans="4:11" s="21" customFormat="1" x14ac:dyDescent="0.2">
      <c r="D8" s="22"/>
      <c r="H8" s="22"/>
    </row>
    <row r="9" spans="4:11" s="21" customFormat="1" x14ac:dyDescent="0.2">
      <c r="D9" s="22"/>
      <c r="H9" s="22"/>
    </row>
    <row r="10" spans="4:11" s="21" customFormat="1" x14ac:dyDescent="0.2">
      <c r="D10" s="22"/>
      <c r="H10" s="22"/>
    </row>
    <row r="11" spans="4:11" s="21" customFormat="1" x14ac:dyDescent="0.2">
      <c r="D11" s="22"/>
      <c r="H11" s="22"/>
    </row>
    <row r="12" spans="4:11" s="21" customFormat="1" x14ac:dyDescent="0.2">
      <c r="D12" s="22"/>
      <c r="H12" s="22"/>
    </row>
    <row r="13" spans="4:11" s="21" customFormat="1" x14ac:dyDescent="0.2">
      <c r="D13" s="22"/>
      <c r="H13" s="22"/>
    </row>
    <row r="14" spans="4:11" s="21" customFormat="1" x14ac:dyDescent="0.2">
      <c r="D14" s="22"/>
      <c r="H14" s="22"/>
    </row>
    <row r="15" spans="4:11" s="21" customFormat="1" x14ac:dyDescent="0.2">
      <c r="D15" s="22"/>
      <c r="H15" s="22"/>
    </row>
    <row r="16" spans="4:11" s="21" customFormat="1" x14ac:dyDescent="0.2">
      <c r="D16" s="22"/>
      <c r="H16" s="22"/>
    </row>
    <row r="17" spans="1:12" s="21" customFormat="1" x14ac:dyDescent="0.2">
      <c r="D17" s="22"/>
      <c r="H17" s="22"/>
    </row>
    <row r="18" spans="1:12" ht="14.25" customHeight="1" x14ac:dyDescent="0.2">
      <c r="A18" s="410" t="s">
        <v>0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2"/>
    </row>
    <row r="19" spans="1:12" ht="29.25" customHeight="1" x14ac:dyDescent="0.2">
      <c r="A19" s="540" t="s">
        <v>1</v>
      </c>
      <c r="B19" s="541"/>
      <c r="C19" s="44" t="s">
        <v>2</v>
      </c>
      <c r="D19" s="47" t="s">
        <v>3</v>
      </c>
      <c r="E19" s="542" t="s">
        <v>4</v>
      </c>
      <c r="F19" s="543"/>
      <c r="G19" s="544" t="s">
        <v>5</v>
      </c>
      <c r="H19" s="545"/>
      <c r="I19" s="46" t="s">
        <v>6</v>
      </c>
      <c r="J19" s="46" t="s">
        <v>7</v>
      </c>
      <c r="K19" s="45" t="s">
        <v>8</v>
      </c>
      <c r="L19" s="44" t="s">
        <v>9</v>
      </c>
    </row>
    <row r="20" spans="1:12" s="163" customFormat="1" ht="24" customHeight="1" x14ac:dyDescent="0.2">
      <c r="A20" s="461" t="s">
        <v>125</v>
      </c>
      <c r="B20" s="462"/>
      <c r="C20" s="17"/>
      <c r="D20" s="158" t="s">
        <v>11</v>
      </c>
      <c r="E20" s="363">
        <v>9781627078719</v>
      </c>
      <c r="F20" s="364"/>
      <c r="G20" s="365"/>
      <c r="H20" s="366"/>
      <c r="I20" s="15">
        <v>15.99</v>
      </c>
      <c r="J20" s="15">
        <v>7.97</v>
      </c>
      <c r="K20" s="19"/>
      <c r="L20" s="19"/>
    </row>
    <row r="21" spans="1:12" s="163" customFormat="1" ht="24" customHeight="1" x14ac:dyDescent="0.2">
      <c r="A21" s="463" t="s">
        <v>124</v>
      </c>
      <c r="B21" s="464"/>
      <c r="C21" s="18"/>
      <c r="D21" s="159" t="s">
        <v>11</v>
      </c>
      <c r="E21" s="374">
        <v>9781627079006</v>
      </c>
      <c r="F21" s="375"/>
      <c r="G21" s="376"/>
      <c r="H21" s="377"/>
      <c r="I21" s="12">
        <v>15.99</v>
      </c>
      <c r="J21" s="12">
        <v>7.97</v>
      </c>
      <c r="K21" s="20"/>
      <c r="L21" s="20"/>
    </row>
    <row r="22" spans="1:12" s="163" customFormat="1" ht="24" customHeight="1" x14ac:dyDescent="0.2">
      <c r="A22" s="461" t="s">
        <v>123</v>
      </c>
      <c r="B22" s="462"/>
      <c r="C22" s="157" t="s">
        <v>122</v>
      </c>
      <c r="D22" s="158" t="s">
        <v>11</v>
      </c>
      <c r="E22" s="363">
        <v>9781627078764</v>
      </c>
      <c r="F22" s="364"/>
      <c r="G22" s="365"/>
      <c r="H22" s="366"/>
      <c r="I22" s="15">
        <v>17.989999999999998</v>
      </c>
      <c r="J22" s="15">
        <v>9.9700000000000006</v>
      </c>
      <c r="K22" s="19"/>
      <c r="L22" s="19"/>
    </row>
    <row r="23" spans="1:12" s="163" customFormat="1" ht="24" customHeight="1" x14ac:dyDescent="0.2">
      <c r="A23" s="463" t="s">
        <v>127</v>
      </c>
      <c r="B23" s="464"/>
      <c r="C23" s="18"/>
      <c r="D23" s="159" t="s">
        <v>10</v>
      </c>
      <c r="E23" s="374">
        <v>9781640700376</v>
      </c>
      <c r="F23" s="375"/>
      <c r="G23" s="376"/>
      <c r="H23" s="377"/>
      <c r="I23" s="12">
        <v>14.99</v>
      </c>
      <c r="J23" s="12">
        <v>7.97</v>
      </c>
      <c r="K23" s="20"/>
      <c r="L23" s="20"/>
    </row>
    <row r="24" spans="1:12" s="163" customFormat="1" ht="24" customHeight="1" x14ac:dyDescent="0.2">
      <c r="A24" s="461" t="s">
        <v>121</v>
      </c>
      <c r="B24" s="462"/>
      <c r="C24" s="157" t="s">
        <v>120</v>
      </c>
      <c r="D24" s="158" t="s">
        <v>11</v>
      </c>
      <c r="E24" s="363">
        <v>9781627073325</v>
      </c>
      <c r="F24" s="364"/>
      <c r="G24" s="365"/>
      <c r="H24" s="366"/>
      <c r="I24" s="15">
        <v>16.989999999999998</v>
      </c>
      <c r="J24" s="15">
        <v>11.97</v>
      </c>
      <c r="K24" s="19"/>
      <c r="L24" s="19"/>
    </row>
    <row r="25" spans="1:12" s="163" customFormat="1" ht="24" customHeight="1" x14ac:dyDescent="0.2">
      <c r="A25" s="463" t="s">
        <v>663</v>
      </c>
      <c r="B25" s="464"/>
      <c r="C25" s="162" t="s">
        <v>664</v>
      </c>
      <c r="D25" s="159" t="s">
        <v>11</v>
      </c>
      <c r="E25" s="374">
        <v>9781627079235</v>
      </c>
      <c r="F25" s="375"/>
      <c r="G25" s="376"/>
      <c r="H25" s="377"/>
      <c r="I25" s="12">
        <v>6.99</v>
      </c>
      <c r="J25" s="20"/>
      <c r="K25" s="20"/>
      <c r="L25" s="20"/>
    </row>
    <row r="26" spans="1:12" s="163" customFormat="1" ht="24" customHeight="1" x14ac:dyDescent="0.2">
      <c r="A26" s="461" t="s">
        <v>665</v>
      </c>
      <c r="B26" s="462"/>
      <c r="C26" s="157" t="s">
        <v>664</v>
      </c>
      <c r="D26" s="158" t="s">
        <v>11</v>
      </c>
      <c r="E26" s="363">
        <v>9781627079457</v>
      </c>
      <c r="F26" s="364"/>
      <c r="G26" s="365"/>
      <c r="H26" s="366"/>
      <c r="I26" s="15">
        <v>6.99</v>
      </c>
      <c r="J26" s="19"/>
      <c r="K26" s="19"/>
      <c r="L26" s="19"/>
    </row>
  </sheetData>
  <mergeCells count="27">
    <mergeCell ref="A26:B26"/>
    <mergeCell ref="E26:F26"/>
    <mergeCell ref="G26:H26"/>
    <mergeCell ref="A24:B24"/>
    <mergeCell ref="E24:F24"/>
    <mergeCell ref="G24:H24"/>
    <mergeCell ref="A25:B25"/>
    <mergeCell ref="E25:F25"/>
    <mergeCell ref="G25:H25"/>
    <mergeCell ref="A22:B22"/>
    <mergeCell ref="E22:F22"/>
    <mergeCell ref="G22:H22"/>
    <mergeCell ref="A23:B23"/>
    <mergeCell ref="E23:F23"/>
    <mergeCell ref="G23:H23"/>
    <mergeCell ref="A20:B20"/>
    <mergeCell ref="E20:F20"/>
    <mergeCell ref="G20:H20"/>
    <mergeCell ref="A21:B21"/>
    <mergeCell ref="E21:F21"/>
    <mergeCell ref="G21:H21"/>
    <mergeCell ref="A18:L18"/>
    <mergeCell ref="A19:B19"/>
    <mergeCell ref="E19:F19"/>
    <mergeCell ref="G19:H19"/>
    <mergeCell ref="F1:K1"/>
    <mergeCell ref="F2:K4"/>
  </mergeCells>
  <pageMargins left="0.7" right="0.7" top="0.75" bottom="0.75" header="0.3" footer="0.3"/>
  <pageSetup scale="83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48"/>
  <sheetViews>
    <sheetView workbookViewId="0">
      <selection activeCell="R28" sqref="R28"/>
    </sheetView>
  </sheetViews>
  <sheetFormatPr defaultRowHeight="12.75" x14ac:dyDescent="0.2"/>
  <cols>
    <col min="1" max="1" width="12.83203125" customWidth="1"/>
    <col min="2" max="2" width="20.1640625" customWidth="1"/>
    <col min="3" max="3" width="16.6640625" customWidth="1"/>
    <col min="4" max="4" width="8" customWidth="1"/>
    <col min="5" max="5" width="4" customWidth="1"/>
    <col min="6" max="6" width="12" customWidth="1"/>
    <col min="7" max="7" width="2.1640625" customWidth="1"/>
    <col min="8" max="8" width="4.1640625" customWidth="1"/>
    <col min="9" max="9" width="10.83203125" customWidth="1"/>
    <col min="10" max="10" width="10.6640625" customWidth="1"/>
    <col min="11" max="11" width="8.1640625" customWidth="1"/>
    <col min="12" max="12" width="10.6640625" customWidth="1"/>
    <col min="13" max="13" width="0.6640625" customWidth="1"/>
    <col min="14" max="14" width="2.5" customWidth="1"/>
  </cols>
  <sheetData>
    <row r="1" spans="2:11" s="8" customFormat="1" ht="61.5" customHeight="1" thickBot="1" x14ac:dyDescent="0.35">
      <c r="B1" s="9"/>
      <c r="C1" s="10"/>
      <c r="D1" s="5"/>
      <c r="E1" s="5"/>
      <c r="F1" s="387" t="s">
        <v>689</v>
      </c>
      <c r="G1" s="388"/>
      <c r="H1" s="388"/>
      <c r="I1" s="388"/>
      <c r="J1" s="388"/>
      <c r="K1" s="389"/>
    </row>
    <row r="2" spans="2:11" s="8" customFormat="1" ht="27" customHeight="1" x14ac:dyDescent="0.2">
      <c r="B2" s="9"/>
      <c r="D2" s="11"/>
      <c r="E2" s="11"/>
      <c r="F2" s="390" t="s">
        <v>45</v>
      </c>
      <c r="G2" s="391"/>
      <c r="H2" s="391"/>
      <c r="I2" s="391"/>
      <c r="J2" s="391"/>
      <c r="K2" s="392"/>
    </row>
    <row r="3" spans="2:11" s="8" customFormat="1" x14ac:dyDescent="0.2">
      <c r="B3" s="9"/>
      <c r="D3" s="11"/>
      <c r="E3" s="11"/>
      <c r="F3" s="390"/>
      <c r="G3" s="391"/>
      <c r="H3" s="391"/>
      <c r="I3" s="391"/>
      <c r="J3" s="391"/>
      <c r="K3" s="392"/>
    </row>
    <row r="4" spans="2:11" s="8" customFormat="1" ht="13.5" thickBot="1" x14ac:dyDescent="0.25">
      <c r="B4" s="9"/>
      <c r="D4" s="11"/>
      <c r="E4" s="11"/>
      <c r="F4" s="393"/>
      <c r="G4" s="394"/>
      <c r="H4" s="394"/>
      <c r="I4" s="394"/>
      <c r="J4" s="394"/>
      <c r="K4" s="395"/>
    </row>
    <row r="5" spans="2:11" s="8" customFormat="1" x14ac:dyDescent="0.2">
      <c r="B5" s="9"/>
      <c r="D5" s="11"/>
      <c r="E5" s="11"/>
      <c r="F5" s="11"/>
      <c r="G5" s="11"/>
      <c r="H5" s="11"/>
      <c r="I5" s="11"/>
    </row>
    <row r="6" spans="2:11" s="8" customFormat="1" x14ac:dyDescent="0.2">
      <c r="B6" s="9"/>
      <c r="F6" s="9"/>
      <c r="G6" s="9"/>
      <c r="H6" s="9"/>
    </row>
    <row r="7" spans="2:11" s="8" customFormat="1" x14ac:dyDescent="0.2">
      <c r="B7" s="9"/>
      <c r="F7" s="9"/>
      <c r="G7" s="9"/>
      <c r="H7" s="9"/>
    </row>
    <row r="8" spans="2:11" s="8" customFormat="1" x14ac:dyDescent="0.2">
      <c r="B8" s="9"/>
      <c r="F8" s="9"/>
      <c r="G8" s="9"/>
      <c r="H8" s="9"/>
    </row>
    <row r="9" spans="2:11" s="8" customFormat="1" x14ac:dyDescent="0.2">
      <c r="B9" s="9"/>
      <c r="F9" s="9"/>
      <c r="G9" s="9"/>
      <c r="H9" s="9"/>
    </row>
    <row r="10" spans="2:11" s="8" customFormat="1" x14ac:dyDescent="0.2">
      <c r="B10" s="9"/>
      <c r="F10" s="9"/>
      <c r="G10" s="9"/>
      <c r="H10" s="9"/>
    </row>
    <row r="11" spans="2:11" s="8" customFormat="1" x14ac:dyDescent="0.2">
      <c r="B11" s="9"/>
      <c r="F11" s="9"/>
      <c r="G11" s="9"/>
      <c r="H11" s="9"/>
    </row>
    <row r="12" spans="2:11" s="8" customFormat="1" x14ac:dyDescent="0.2">
      <c r="B12" s="9"/>
      <c r="F12" s="9"/>
      <c r="G12" s="9"/>
      <c r="H12" s="9"/>
    </row>
    <row r="13" spans="2:11" s="8" customFormat="1" x14ac:dyDescent="0.2">
      <c r="B13" s="9"/>
      <c r="F13" s="9"/>
      <c r="G13" s="9"/>
      <c r="H13" s="9"/>
    </row>
    <row r="14" spans="2:11" s="8" customFormat="1" x14ac:dyDescent="0.2">
      <c r="B14" s="9"/>
      <c r="F14" s="9"/>
      <c r="G14" s="9"/>
      <c r="H14" s="9"/>
    </row>
    <row r="15" spans="2:11" s="8" customFormat="1" x14ac:dyDescent="0.2">
      <c r="B15" s="9"/>
      <c r="F15" s="9"/>
      <c r="G15" s="9"/>
      <c r="H15" s="9"/>
    </row>
    <row r="16" spans="2:11" s="8" customFormat="1" x14ac:dyDescent="0.2">
      <c r="B16" s="9"/>
      <c r="F16" s="9"/>
      <c r="G16" s="9"/>
      <c r="H16" s="9"/>
    </row>
    <row r="17" spans="1:12" s="8" customFormat="1" x14ac:dyDescent="0.2">
      <c r="B17" s="9"/>
      <c r="F17" s="9"/>
      <c r="G17" s="9"/>
      <c r="H17" s="9"/>
    </row>
    <row r="18" spans="1:12" s="8" customFormat="1" x14ac:dyDescent="0.2">
      <c r="B18" s="9"/>
      <c r="F18" s="9"/>
      <c r="G18" s="9"/>
      <c r="H18" s="9"/>
    </row>
    <row r="19" spans="1:12" s="8" customFormat="1" x14ac:dyDescent="0.2">
      <c r="B19" s="9"/>
      <c r="F19" s="9"/>
      <c r="G19" s="9"/>
      <c r="H19" s="9"/>
    </row>
    <row r="20" spans="1:12" s="8" customFormat="1" x14ac:dyDescent="0.2">
      <c r="B20" s="9"/>
      <c r="F20" s="9"/>
      <c r="G20" s="9"/>
      <c r="H20" s="9"/>
    </row>
    <row r="21" spans="1:12" s="8" customFormat="1" x14ac:dyDescent="0.2">
      <c r="B21" s="9"/>
      <c r="F21" s="9"/>
      <c r="G21" s="9"/>
      <c r="H21" s="9"/>
    </row>
    <row r="22" spans="1:12" s="8" customFormat="1" x14ac:dyDescent="0.2">
      <c r="B22" s="9"/>
      <c r="F22" s="9"/>
      <c r="G22" s="9"/>
      <c r="H22" s="9"/>
    </row>
    <row r="23" spans="1:12" s="21" customFormat="1" x14ac:dyDescent="0.2">
      <c r="B23" s="22"/>
      <c r="F23" s="22"/>
      <c r="G23" s="22"/>
      <c r="H23" s="22"/>
    </row>
    <row r="24" spans="1:12" ht="14.25" customHeight="1" x14ac:dyDescent="0.2">
      <c r="A24" s="382" t="s">
        <v>0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4"/>
    </row>
    <row r="25" spans="1:12" ht="29.25" customHeight="1" x14ac:dyDescent="0.2">
      <c r="A25" s="385" t="s">
        <v>1</v>
      </c>
      <c r="B25" s="386"/>
      <c r="C25" s="1" t="s">
        <v>2</v>
      </c>
      <c r="D25" s="1" t="s">
        <v>3</v>
      </c>
      <c r="E25" s="385" t="s">
        <v>4</v>
      </c>
      <c r="F25" s="386"/>
      <c r="G25" s="385" t="s">
        <v>5</v>
      </c>
      <c r="H25" s="386"/>
      <c r="I25" s="1" t="s">
        <v>6</v>
      </c>
      <c r="J25" s="1" t="s">
        <v>7</v>
      </c>
      <c r="K25" s="1" t="s">
        <v>8</v>
      </c>
      <c r="L25" s="1" t="s">
        <v>9</v>
      </c>
    </row>
    <row r="26" spans="1:12" s="163" customFormat="1" ht="24" customHeight="1" x14ac:dyDescent="0.2">
      <c r="A26" s="461" t="s">
        <v>667</v>
      </c>
      <c r="B26" s="462"/>
      <c r="C26" s="17"/>
      <c r="D26" s="19"/>
      <c r="E26" s="363">
        <v>656200403303</v>
      </c>
      <c r="F26" s="364"/>
      <c r="G26" s="365"/>
      <c r="H26" s="366"/>
      <c r="I26" s="15">
        <v>26.99</v>
      </c>
      <c r="J26" s="19"/>
      <c r="K26" s="19"/>
      <c r="L26" s="19"/>
    </row>
    <row r="27" spans="1:12" s="163" customFormat="1" ht="24" customHeight="1" x14ac:dyDescent="0.2">
      <c r="A27" s="463" t="s">
        <v>668</v>
      </c>
      <c r="B27" s="464"/>
      <c r="C27" s="18"/>
      <c r="D27" s="20"/>
      <c r="E27" s="374">
        <v>656200403389</v>
      </c>
      <c r="F27" s="375"/>
      <c r="G27" s="376"/>
      <c r="H27" s="377"/>
      <c r="I27" s="12">
        <v>16.989999999999998</v>
      </c>
      <c r="J27" s="20"/>
      <c r="K27" s="20"/>
      <c r="L27" s="20"/>
    </row>
    <row r="28" spans="1:12" s="163" customFormat="1" ht="24" customHeight="1" x14ac:dyDescent="0.2">
      <c r="A28" s="461" t="s">
        <v>669</v>
      </c>
      <c r="B28" s="462"/>
      <c r="C28" s="17"/>
      <c r="D28" s="19"/>
      <c r="E28" s="363">
        <v>656200403372</v>
      </c>
      <c r="F28" s="364"/>
      <c r="G28" s="365"/>
      <c r="H28" s="366"/>
      <c r="I28" s="15">
        <v>7.99</v>
      </c>
      <c r="J28" s="19"/>
      <c r="K28" s="19"/>
      <c r="L28" s="19"/>
    </row>
    <row r="29" spans="1:12" s="163" customFormat="1" ht="24" customHeight="1" x14ac:dyDescent="0.2">
      <c r="A29" s="463" t="s">
        <v>670</v>
      </c>
      <c r="B29" s="464"/>
      <c r="C29" s="18"/>
      <c r="D29" s="20"/>
      <c r="E29" s="374">
        <v>656200403327</v>
      </c>
      <c r="F29" s="375"/>
      <c r="G29" s="376"/>
      <c r="H29" s="377"/>
      <c r="I29" s="12">
        <v>8.99</v>
      </c>
      <c r="J29" s="20"/>
      <c r="K29" s="20"/>
      <c r="L29" s="20"/>
    </row>
    <row r="30" spans="1:12" s="163" customFormat="1" ht="24" customHeight="1" x14ac:dyDescent="0.2">
      <c r="A30" s="461" t="s">
        <v>671</v>
      </c>
      <c r="B30" s="462"/>
      <c r="C30" s="17"/>
      <c r="D30" s="19"/>
      <c r="E30" s="363">
        <v>656200403310</v>
      </c>
      <c r="F30" s="364"/>
      <c r="G30" s="365"/>
      <c r="H30" s="366"/>
      <c r="I30" s="15">
        <v>13.99</v>
      </c>
      <c r="J30" s="19"/>
      <c r="K30" s="19"/>
      <c r="L30" s="19"/>
    </row>
    <row r="31" spans="1:12" s="163" customFormat="1" ht="24" customHeight="1" x14ac:dyDescent="0.2">
      <c r="A31" s="463" t="s">
        <v>672</v>
      </c>
      <c r="B31" s="464"/>
      <c r="C31" s="18"/>
      <c r="D31" s="20"/>
      <c r="E31" s="374">
        <v>656200403341</v>
      </c>
      <c r="F31" s="375"/>
      <c r="G31" s="376"/>
      <c r="H31" s="377"/>
      <c r="I31" s="12">
        <v>9.99</v>
      </c>
      <c r="J31" s="20"/>
      <c r="K31" s="20"/>
      <c r="L31" s="20"/>
    </row>
    <row r="32" spans="1:12" s="163" customFormat="1" ht="24" customHeight="1" x14ac:dyDescent="0.2">
      <c r="A32" s="461" t="s">
        <v>673</v>
      </c>
      <c r="B32" s="462"/>
      <c r="C32" s="17"/>
      <c r="D32" s="19"/>
      <c r="E32" s="363">
        <v>656200372531</v>
      </c>
      <c r="F32" s="364"/>
      <c r="G32" s="365"/>
      <c r="H32" s="366"/>
      <c r="I32" s="15">
        <v>7.99</v>
      </c>
      <c r="J32" s="19"/>
      <c r="K32" s="19"/>
      <c r="L32" s="19"/>
    </row>
    <row r="33" spans="1:12" s="163" customFormat="1" ht="24" customHeight="1" x14ac:dyDescent="0.2">
      <c r="A33" s="463" t="s">
        <v>674</v>
      </c>
      <c r="B33" s="464"/>
      <c r="C33" s="18"/>
      <c r="D33" s="20"/>
      <c r="E33" s="374">
        <v>656200372548</v>
      </c>
      <c r="F33" s="375"/>
      <c r="G33" s="376"/>
      <c r="H33" s="377"/>
      <c r="I33" s="12">
        <v>7.99</v>
      </c>
      <c r="J33" s="20"/>
      <c r="K33" s="20"/>
      <c r="L33" s="20"/>
    </row>
    <row r="34" spans="1:12" s="163" customFormat="1" ht="24" customHeight="1" x14ac:dyDescent="0.2">
      <c r="A34" s="461" t="s">
        <v>675</v>
      </c>
      <c r="B34" s="462"/>
      <c r="C34" s="17"/>
      <c r="D34" s="19"/>
      <c r="E34" s="363">
        <v>656200372555</v>
      </c>
      <c r="F34" s="364"/>
      <c r="G34" s="365"/>
      <c r="H34" s="366"/>
      <c r="I34" s="15">
        <v>7.99</v>
      </c>
      <c r="J34" s="19"/>
      <c r="K34" s="19"/>
      <c r="L34" s="19"/>
    </row>
    <row r="35" spans="1:12" s="163" customFormat="1" ht="24" customHeight="1" x14ac:dyDescent="0.2">
      <c r="A35" s="463" t="s">
        <v>676</v>
      </c>
      <c r="B35" s="464"/>
      <c r="C35" s="18"/>
      <c r="D35" s="20"/>
      <c r="E35" s="374">
        <v>656200372562</v>
      </c>
      <c r="F35" s="375"/>
      <c r="G35" s="376"/>
      <c r="H35" s="377"/>
      <c r="I35" s="12">
        <v>7.99</v>
      </c>
      <c r="J35" s="20"/>
      <c r="K35" s="20"/>
      <c r="L35" s="20"/>
    </row>
    <row r="36" spans="1:12" s="163" customFormat="1" ht="24" customHeight="1" x14ac:dyDescent="0.2">
      <c r="A36" s="461" t="s">
        <v>677</v>
      </c>
      <c r="B36" s="462"/>
      <c r="C36" s="17"/>
      <c r="D36" s="19"/>
      <c r="E36" s="363">
        <v>656200372593</v>
      </c>
      <c r="F36" s="364"/>
      <c r="G36" s="365"/>
      <c r="H36" s="366"/>
      <c r="I36" s="15">
        <v>7.99</v>
      </c>
      <c r="J36" s="19"/>
      <c r="K36" s="19"/>
      <c r="L36" s="19"/>
    </row>
    <row r="37" spans="1:12" s="163" customFormat="1" ht="24" customHeight="1" x14ac:dyDescent="0.2">
      <c r="A37" s="463" t="s">
        <v>678</v>
      </c>
      <c r="B37" s="464"/>
      <c r="C37" s="18"/>
      <c r="D37" s="20"/>
      <c r="E37" s="374">
        <v>656200372609</v>
      </c>
      <c r="F37" s="375"/>
      <c r="G37" s="376"/>
      <c r="H37" s="377"/>
      <c r="I37" s="12">
        <v>7.99</v>
      </c>
      <c r="J37" s="20"/>
      <c r="K37" s="20"/>
      <c r="L37" s="20"/>
    </row>
    <row r="38" spans="1:12" s="164" customFormat="1" ht="24" customHeight="1" x14ac:dyDescent="0.2">
      <c r="A38" s="461" t="s">
        <v>679</v>
      </c>
      <c r="B38" s="462"/>
      <c r="C38" s="17"/>
      <c r="D38" s="19"/>
      <c r="E38" s="363">
        <v>656200441893</v>
      </c>
      <c r="F38" s="364"/>
      <c r="G38" s="365"/>
      <c r="H38" s="366"/>
      <c r="I38" s="15">
        <v>76.989999999999995</v>
      </c>
      <c r="J38" s="19"/>
      <c r="K38" s="19"/>
      <c r="L38" s="19"/>
    </row>
    <row r="39" spans="1:12" s="164" customFormat="1" ht="24" customHeight="1" x14ac:dyDescent="0.2">
      <c r="A39" s="463" t="s">
        <v>680</v>
      </c>
      <c r="B39" s="464"/>
      <c r="C39" s="18"/>
      <c r="D39" s="20"/>
      <c r="E39" s="374">
        <v>656200442043</v>
      </c>
      <c r="F39" s="375"/>
      <c r="G39" s="376"/>
      <c r="H39" s="377"/>
      <c r="I39" s="12">
        <v>12.99</v>
      </c>
      <c r="J39" s="20"/>
      <c r="K39" s="20"/>
      <c r="L39" s="20"/>
    </row>
    <row r="40" spans="1:12" s="164" customFormat="1" ht="24" customHeight="1" x14ac:dyDescent="0.2">
      <c r="A40" s="461" t="s">
        <v>681</v>
      </c>
      <c r="B40" s="462"/>
      <c r="C40" s="17"/>
      <c r="D40" s="19"/>
      <c r="E40" s="363">
        <v>656200441879</v>
      </c>
      <c r="F40" s="364"/>
      <c r="G40" s="365"/>
      <c r="H40" s="366"/>
      <c r="I40" s="15">
        <v>32.99</v>
      </c>
      <c r="J40" s="19"/>
      <c r="K40" s="19"/>
      <c r="L40" s="19"/>
    </row>
    <row r="41" spans="1:12" s="164" customFormat="1" ht="24" customHeight="1" x14ac:dyDescent="0.2">
      <c r="A41" s="463" t="s">
        <v>682</v>
      </c>
      <c r="B41" s="464"/>
      <c r="C41" s="18"/>
      <c r="D41" s="20"/>
      <c r="E41" s="374">
        <v>656200441923</v>
      </c>
      <c r="F41" s="375"/>
      <c r="G41" s="376"/>
      <c r="H41" s="377"/>
      <c r="I41" s="12">
        <v>9.99</v>
      </c>
      <c r="J41" s="20"/>
      <c r="K41" s="20"/>
      <c r="L41" s="20"/>
    </row>
    <row r="42" spans="1:12" s="164" customFormat="1" ht="24" customHeight="1" x14ac:dyDescent="0.2">
      <c r="A42" s="461" t="s">
        <v>683</v>
      </c>
      <c r="B42" s="462"/>
      <c r="C42" s="17"/>
      <c r="D42" s="19"/>
      <c r="E42" s="363">
        <v>656200441978</v>
      </c>
      <c r="F42" s="364"/>
      <c r="G42" s="365"/>
      <c r="H42" s="366"/>
      <c r="I42" s="15">
        <v>26.99</v>
      </c>
      <c r="J42" s="19"/>
      <c r="K42" s="19"/>
      <c r="L42" s="19"/>
    </row>
    <row r="43" spans="1:12" s="164" customFormat="1" ht="24" customHeight="1" x14ac:dyDescent="0.2">
      <c r="A43" s="463" t="s">
        <v>684</v>
      </c>
      <c r="B43" s="464"/>
      <c r="C43" s="18"/>
      <c r="D43" s="20"/>
      <c r="E43" s="374">
        <v>656200441848</v>
      </c>
      <c r="F43" s="375"/>
      <c r="G43" s="376"/>
      <c r="H43" s="377"/>
      <c r="I43" s="12">
        <v>26.99</v>
      </c>
      <c r="J43" s="20"/>
      <c r="K43" s="20"/>
      <c r="L43" s="20"/>
    </row>
    <row r="44" spans="1:12" s="164" customFormat="1" ht="24" customHeight="1" x14ac:dyDescent="0.2">
      <c r="A44" s="461" t="s">
        <v>685</v>
      </c>
      <c r="B44" s="462"/>
      <c r="C44" s="17"/>
      <c r="D44" s="19"/>
      <c r="E44" s="363">
        <v>656200442098</v>
      </c>
      <c r="F44" s="364"/>
      <c r="G44" s="365"/>
      <c r="H44" s="366"/>
      <c r="I44" s="15">
        <v>3.99</v>
      </c>
      <c r="J44" s="19"/>
      <c r="K44" s="19"/>
      <c r="L44" s="19"/>
    </row>
    <row r="45" spans="1:12" s="164" customFormat="1" ht="24" customHeight="1" x14ac:dyDescent="0.2">
      <c r="A45" s="463" t="s">
        <v>686</v>
      </c>
      <c r="B45" s="464"/>
      <c r="C45" s="18"/>
      <c r="D45" s="20"/>
      <c r="E45" s="374">
        <v>656200442074</v>
      </c>
      <c r="F45" s="375"/>
      <c r="G45" s="376"/>
      <c r="H45" s="377"/>
      <c r="I45" s="12">
        <v>3.99</v>
      </c>
      <c r="J45" s="20"/>
      <c r="K45" s="20"/>
      <c r="L45" s="20"/>
    </row>
    <row r="46" spans="1:12" s="164" customFormat="1" ht="24" customHeight="1" x14ac:dyDescent="0.2">
      <c r="A46" s="461" t="s">
        <v>687</v>
      </c>
      <c r="B46" s="462"/>
      <c r="C46" s="17"/>
      <c r="D46" s="19"/>
      <c r="E46" s="363">
        <v>656200442104</v>
      </c>
      <c r="F46" s="364"/>
      <c r="G46" s="365"/>
      <c r="H46" s="366"/>
      <c r="I46" s="15">
        <v>3.99</v>
      </c>
      <c r="J46" s="19"/>
      <c r="K46" s="19"/>
      <c r="L46" s="19"/>
    </row>
    <row r="47" spans="1:12" s="164" customFormat="1" ht="24" customHeight="1" x14ac:dyDescent="0.2">
      <c r="A47" s="463" t="s">
        <v>688</v>
      </c>
      <c r="B47" s="464"/>
      <c r="C47" s="18"/>
      <c r="D47" s="20"/>
      <c r="E47" s="374">
        <v>656200442050</v>
      </c>
      <c r="F47" s="375"/>
      <c r="G47" s="376"/>
      <c r="H47" s="377"/>
      <c r="I47" s="12">
        <v>3.99</v>
      </c>
      <c r="J47" s="20"/>
      <c r="K47" s="20"/>
      <c r="L47" s="20"/>
    </row>
    <row r="48" spans="1:12" x14ac:dyDescent="0.2">
      <c r="D48" s="165"/>
      <c r="E48" s="165"/>
      <c r="F48" s="165"/>
      <c r="G48" s="165"/>
      <c r="H48" s="165"/>
      <c r="I48" s="165"/>
      <c r="J48" s="165"/>
      <c r="K48" s="165"/>
      <c r="L48" s="165"/>
    </row>
  </sheetData>
  <mergeCells count="72">
    <mergeCell ref="A46:B46"/>
    <mergeCell ref="E46:F46"/>
    <mergeCell ref="G46:H46"/>
    <mergeCell ref="A47:B47"/>
    <mergeCell ref="E47:F47"/>
    <mergeCell ref="G47:H47"/>
    <mergeCell ref="A44:B44"/>
    <mergeCell ref="E44:F44"/>
    <mergeCell ref="G44:H44"/>
    <mergeCell ref="A45:B45"/>
    <mergeCell ref="E45:F45"/>
    <mergeCell ref="G45:H45"/>
    <mergeCell ref="A42:B42"/>
    <mergeCell ref="E42:F42"/>
    <mergeCell ref="G42:H42"/>
    <mergeCell ref="A43:B43"/>
    <mergeCell ref="E43:F43"/>
    <mergeCell ref="G43:H43"/>
    <mergeCell ref="A40:B40"/>
    <mergeCell ref="E40:F40"/>
    <mergeCell ref="G40:H40"/>
    <mergeCell ref="A41:B41"/>
    <mergeCell ref="E41:F41"/>
    <mergeCell ref="G41:H41"/>
    <mergeCell ref="A38:B38"/>
    <mergeCell ref="E38:F38"/>
    <mergeCell ref="G38:H38"/>
    <mergeCell ref="A39:B39"/>
    <mergeCell ref="E39:F39"/>
    <mergeCell ref="G39:H39"/>
    <mergeCell ref="A24:L24"/>
    <mergeCell ref="A25:B25"/>
    <mergeCell ref="E25:F25"/>
    <mergeCell ref="G25:H25"/>
    <mergeCell ref="F1:K1"/>
    <mergeCell ref="F2:K4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A32:B32"/>
    <mergeCell ref="E32:F32"/>
    <mergeCell ref="G32:H32"/>
    <mergeCell ref="A31:B31"/>
    <mergeCell ref="E31:F31"/>
    <mergeCell ref="G31:H31"/>
    <mergeCell ref="A34:B34"/>
    <mergeCell ref="E34:F34"/>
    <mergeCell ref="G34:H34"/>
    <mergeCell ref="A33:B33"/>
    <mergeCell ref="E33:F33"/>
    <mergeCell ref="G33:H33"/>
    <mergeCell ref="A37:B37"/>
    <mergeCell ref="E37:F37"/>
    <mergeCell ref="G37:H37"/>
    <mergeCell ref="A35:B35"/>
    <mergeCell ref="E35:F35"/>
    <mergeCell ref="G35:H35"/>
    <mergeCell ref="A36:B36"/>
    <mergeCell ref="E36:F36"/>
    <mergeCell ref="G36:H36"/>
  </mergeCells>
  <pageMargins left="0.7" right="0.7" top="0.75" bottom="0.75" header="0.3" footer="0.3"/>
  <pageSetup scale="83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FAB2F-55AD-4C7A-B51E-DE802C7949DA}">
  <sheetPr>
    <pageSetUpPr fitToPage="1"/>
  </sheetPr>
  <dimension ref="A1:I12"/>
  <sheetViews>
    <sheetView workbookViewId="0">
      <selection activeCell="B3" sqref="B3"/>
    </sheetView>
  </sheetViews>
  <sheetFormatPr defaultRowHeight="15" x14ac:dyDescent="0.25"/>
  <cols>
    <col min="1" max="1" width="17.5" style="275" bestFit="1" customWidth="1"/>
    <col min="2" max="3" width="35.83203125" style="275" customWidth="1"/>
    <col min="4" max="4" width="70.6640625" style="275" bestFit="1" customWidth="1"/>
    <col min="5" max="5" width="35.83203125" style="275" customWidth="1"/>
    <col min="6" max="6" width="9.33203125" style="275"/>
    <col min="7" max="7" width="21.83203125" style="275" bestFit="1" customWidth="1"/>
    <col min="8" max="8" width="16.83203125" style="275" bestFit="1" customWidth="1"/>
    <col min="9" max="16384" width="9.33203125" style="275"/>
  </cols>
  <sheetData>
    <row r="1" spans="1:9" x14ac:dyDescent="0.25">
      <c r="A1" s="274" t="s">
        <v>783</v>
      </c>
      <c r="B1" s="274" t="s">
        <v>784</v>
      </c>
      <c r="C1" s="274" t="s">
        <v>785</v>
      </c>
      <c r="D1" s="274" t="s">
        <v>786</v>
      </c>
      <c r="E1" s="274" t="s">
        <v>787</v>
      </c>
      <c r="F1" s="274" t="s">
        <v>788</v>
      </c>
      <c r="G1" s="274" t="s">
        <v>76</v>
      </c>
      <c r="H1" s="274" t="s">
        <v>789</v>
      </c>
    </row>
    <row r="2" spans="1:9" ht="80.099999999999994" customHeight="1" x14ac:dyDescent="0.25">
      <c r="A2" s="275" t="s">
        <v>790</v>
      </c>
      <c r="C2" s="275" t="s">
        <v>791</v>
      </c>
      <c r="D2" s="275" t="s">
        <v>792</v>
      </c>
      <c r="E2" s="275" t="s">
        <v>793</v>
      </c>
      <c r="F2" s="275">
        <v>1</v>
      </c>
      <c r="G2" s="276">
        <v>35</v>
      </c>
      <c r="H2" s="276">
        <f>G2*F2</f>
        <v>35</v>
      </c>
    </row>
    <row r="3" spans="1:9" ht="80.099999999999994" customHeight="1" x14ac:dyDescent="0.25">
      <c r="A3" s="275" t="s">
        <v>794</v>
      </c>
      <c r="C3" s="275" t="s">
        <v>795</v>
      </c>
      <c r="D3" s="275" t="s">
        <v>796</v>
      </c>
      <c r="E3" s="277">
        <v>656200284360</v>
      </c>
      <c r="F3" s="275">
        <v>1</v>
      </c>
      <c r="G3" s="276">
        <v>10</v>
      </c>
      <c r="H3" s="276">
        <f t="shared" ref="H3:H9" si="0">G3*F3</f>
        <v>10</v>
      </c>
    </row>
    <row r="4" spans="1:9" ht="80.099999999999994" customHeight="1" x14ac:dyDescent="0.25">
      <c r="A4" s="275" t="s">
        <v>797</v>
      </c>
      <c r="C4" s="275" t="s">
        <v>798</v>
      </c>
      <c r="D4" s="275" t="s">
        <v>799</v>
      </c>
      <c r="E4" s="275" t="s">
        <v>800</v>
      </c>
      <c r="F4" s="275">
        <v>1</v>
      </c>
      <c r="G4" s="276">
        <v>108</v>
      </c>
      <c r="H4" s="276">
        <f t="shared" si="0"/>
        <v>108</v>
      </c>
    </row>
    <row r="5" spans="1:9" ht="80.099999999999994" customHeight="1" x14ac:dyDescent="0.25">
      <c r="A5" s="275" t="s">
        <v>801</v>
      </c>
      <c r="C5" s="275" t="s">
        <v>802</v>
      </c>
      <c r="D5" s="275" t="s">
        <v>803</v>
      </c>
      <c r="E5" s="275" t="s">
        <v>804</v>
      </c>
      <c r="F5" s="275">
        <v>4</v>
      </c>
      <c r="G5" s="276">
        <v>5.5</v>
      </c>
      <c r="H5" s="276">
        <f t="shared" si="0"/>
        <v>22</v>
      </c>
    </row>
    <row r="6" spans="1:9" ht="80.099999999999994" customHeight="1" x14ac:dyDescent="0.25">
      <c r="A6" s="275" t="s">
        <v>805</v>
      </c>
      <c r="C6" s="275" t="s">
        <v>791</v>
      </c>
      <c r="D6" s="275" t="s">
        <v>806</v>
      </c>
      <c r="E6" s="275" t="s">
        <v>807</v>
      </c>
      <c r="F6" s="275">
        <v>2</v>
      </c>
      <c r="G6" s="276">
        <v>15</v>
      </c>
      <c r="H6" s="276">
        <f t="shared" si="0"/>
        <v>30</v>
      </c>
    </row>
    <row r="7" spans="1:9" ht="80.099999999999994" customHeight="1" x14ac:dyDescent="0.25">
      <c r="A7" s="275" t="s">
        <v>808</v>
      </c>
      <c r="C7" s="275" t="s">
        <v>809</v>
      </c>
      <c r="D7" s="275" t="s">
        <v>810</v>
      </c>
      <c r="E7" s="275" t="s">
        <v>811</v>
      </c>
      <c r="F7" s="275">
        <v>4</v>
      </c>
      <c r="G7" s="276">
        <v>4.5</v>
      </c>
      <c r="H7" s="276">
        <f t="shared" si="0"/>
        <v>18</v>
      </c>
    </row>
    <row r="8" spans="1:9" ht="80.099999999999994" customHeight="1" x14ac:dyDescent="0.25">
      <c r="A8" s="275" t="s">
        <v>812</v>
      </c>
      <c r="C8" s="275" t="s">
        <v>813</v>
      </c>
      <c r="D8" s="275" t="s">
        <v>814</v>
      </c>
      <c r="E8" s="275" t="s">
        <v>815</v>
      </c>
      <c r="F8" s="275">
        <v>2</v>
      </c>
      <c r="G8" s="276">
        <v>12.5</v>
      </c>
      <c r="H8" s="276">
        <f t="shared" si="0"/>
        <v>25</v>
      </c>
    </row>
    <row r="9" spans="1:9" ht="80.099999999999994" customHeight="1" x14ac:dyDescent="0.25">
      <c r="A9" s="275" t="s">
        <v>816</v>
      </c>
      <c r="C9" s="275" t="s">
        <v>791</v>
      </c>
      <c r="D9" s="275" t="s">
        <v>817</v>
      </c>
      <c r="E9" s="275" t="s">
        <v>818</v>
      </c>
      <c r="F9" s="275">
        <v>2</v>
      </c>
      <c r="G9" s="276">
        <v>12.5</v>
      </c>
      <c r="H9" s="276">
        <f t="shared" si="0"/>
        <v>25</v>
      </c>
    </row>
    <row r="10" spans="1:9" x14ac:dyDescent="0.25">
      <c r="G10" s="275" t="s">
        <v>819</v>
      </c>
      <c r="H10" s="278">
        <f>SUM(H2:H9)</f>
        <v>273</v>
      </c>
      <c r="I10" s="279"/>
    </row>
    <row r="11" spans="1:9" ht="15.75" thickBot="1" x14ac:dyDescent="0.3">
      <c r="G11" s="275" t="s">
        <v>820</v>
      </c>
      <c r="H11" s="280">
        <f>H10*0.1</f>
        <v>27.3</v>
      </c>
    </row>
    <row r="12" spans="1:9" x14ac:dyDescent="0.25">
      <c r="G12" s="274" t="s">
        <v>821</v>
      </c>
      <c r="H12" s="281">
        <f>H10-H11</f>
        <v>245.7</v>
      </c>
    </row>
  </sheetData>
  <printOptions gridLines="1"/>
  <pageMargins left="0.7" right="0.7" top="0.75" bottom="0.75" header="0.3" footer="0.3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5"/>
  <sheetViews>
    <sheetView workbookViewId="0">
      <selection activeCell="U25" sqref="U25"/>
    </sheetView>
  </sheetViews>
  <sheetFormatPr defaultRowHeight="12.75" x14ac:dyDescent="0.2"/>
  <cols>
    <col min="1" max="1" width="12.83203125" customWidth="1"/>
    <col min="2" max="2" width="20.1640625" customWidth="1"/>
    <col min="3" max="3" width="16.6640625" customWidth="1"/>
    <col min="4" max="4" width="8" customWidth="1"/>
    <col min="5" max="5" width="4" customWidth="1"/>
    <col min="6" max="6" width="12" customWidth="1"/>
    <col min="7" max="7" width="2.1640625" customWidth="1"/>
    <col min="8" max="8" width="4.1640625" customWidth="1"/>
    <col min="9" max="9" width="10.83203125" customWidth="1"/>
    <col min="10" max="10" width="10.6640625" customWidth="1"/>
    <col min="11" max="11" width="8.1640625" customWidth="1"/>
    <col min="12" max="12" width="10.6640625" customWidth="1"/>
    <col min="13" max="13" width="0.6640625" customWidth="1"/>
    <col min="14" max="14" width="2.5" customWidth="1"/>
  </cols>
  <sheetData>
    <row r="1" spans="2:11" s="8" customFormat="1" ht="61.5" customHeight="1" thickBot="1" x14ac:dyDescent="0.35">
      <c r="B1" s="9"/>
      <c r="C1" s="10"/>
      <c r="D1" s="5"/>
      <c r="E1" s="5"/>
      <c r="F1" s="387" t="s">
        <v>204</v>
      </c>
      <c r="G1" s="388"/>
      <c r="H1" s="388"/>
      <c r="I1" s="388"/>
      <c r="J1" s="388"/>
      <c r="K1" s="389"/>
    </row>
    <row r="2" spans="2:11" s="8" customFormat="1" ht="18" customHeight="1" x14ac:dyDescent="0.2">
      <c r="B2" s="9"/>
      <c r="D2" s="9"/>
      <c r="E2" s="9"/>
      <c r="F2" s="390" t="s">
        <v>14</v>
      </c>
      <c r="G2" s="391"/>
      <c r="H2" s="391"/>
      <c r="I2" s="391"/>
      <c r="J2" s="391"/>
      <c r="K2" s="392"/>
    </row>
    <row r="3" spans="2:11" s="8" customFormat="1" ht="13.9" customHeight="1" x14ac:dyDescent="0.2">
      <c r="B3" s="9"/>
      <c r="D3" s="9"/>
      <c r="E3" s="9"/>
      <c r="F3" s="390"/>
      <c r="G3" s="391"/>
      <c r="H3" s="391"/>
      <c r="I3" s="391"/>
      <c r="J3" s="391"/>
      <c r="K3" s="392"/>
    </row>
    <row r="4" spans="2:11" s="8" customFormat="1" ht="13.5" thickBot="1" x14ac:dyDescent="0.25">
      <c r="B4" s="9"/>
      <c r="D4" s="9"/>
      <c r="E4" s="9"/>
      <c r="F4" s="393"/>
      <c r="G4" s="394"/>
      <c r="H4" s="394"/>
      <c r="I4" s="394"/>
      <c r="J4" s="394"/>
      <c r="K4" s="395"/>
    </row>
    <row r="5" spans="2:11" s="8" customFormat="1" x14ac:dyDescent="0.2">
      <c r="B5" s="9"/>
      <c r="F5" s="9"/>
      <c r="G5" s="9"/>
      <c r="H5" s="9"/>
    </row>
    <row r="6" spans="2:11" s="8" customFormat="1" x14ac:dyDescent="0.2">
      <c r="B6" s="9"/>
      <c r="F6" s="9"/>
      <c r="G6" s="9"/>
      <c r="H6" s="9"/>
    </row>
    <row r="7" spans="2:11" s="8" customFormat="1" x14ac:dyDescent="0.2">
      <c r="B7" s="9"/>
      <c r="F7" s="9"/>
      <c r="G7" s="9"/>
      <c r="H7" s="9"/>
    </row>
    <row r="8" spans="2:11" s="8" customFormat="1" x14ac:dyDescent="0.2">
      <c r="B8" s="9"/>
      <c r="F8" s="9"/>
      <c r="G8" s="9"/>
      <c r="H8" s="9"/>
    </row>
    <row r="9" spans="2:11" s="8" customFormat="1" x14ac:dyDescent="0.2">
      <c r="B9" s="9"/>
      <c r="F9" s="9"/>
      <c r="G9" s="9"/>
      <c r="H9" s="9"/>
    </row>
    <row r="10" spans="2:11" s="8" customFormat="1" x14ac:dyDescent="0.2">
      <c r="B10" s="9"/>
      <c r="F10" s="9"/>
      <c r="G10" s="9"/>
      <c r="H10" s="9"/>
    </row>
    <row r="11" spans="2:11" s="8" customFormat="1" x14ac:dyDescent="0.2">
      <c r="B11" s="9"/>
      <c r="F11" s="9"/>
      <c r="G11" s="9"/>
      <c r="H11" s="9"/>
    </row>
    <row r="12" spans="2:11" s="8" customFormat="1" x14ac:dyDescent="0.2">
      <c r="B12" s="9"/>
      <c r="F12" s="9"/>
      <c r="G12" s="9"/>
      <c r="H12" s="9"/>
    </row>
    <row r="13" spans="2:11" s="8" customFormat="1" x14ac:dyDescent="0.2">
      <c r="B13" s="9"/>
      <c r="F13" s="9"/>
      <c r="G13" s="9"/>
      <c r="H13" s="9"/>
    </row>
    <row r="14" spans="2:11" s="8" customFormat="1" x14ac:dyDescent="0.2">
      <c r="B14" s="9"/>
      <c r="F14" s="9"/>
      <c r="G14" s="9"/>
      <c r="H14" s="9"/>
    </row>
    <row r="15" spans="2:11" s="8" customFormat="1" x14ac:dyDescent="0.2">
      <c r="B15" s="9"/>
      <c r="F15" s="9"/>
      <c r="G15" s="9"/>
      <c r="H15" s="9"/>
    </row>
    <row r="16" spans="2:11" s="8" customFormat="1" x14ac:dyDescent="0.2">
      <c r="B16" s="9"/>
      <c r="F16" s="9"/>
      <c r="G16" s="9"/>
      <c r="H16" s="9"/>
    </row>
    <row r="17" spans="1:12" s="21" customFormat="1" x14ac:dyDescent="0.2">
      <c r="B17" s="22"/>
      <c r="F17" s="22"/>
      <c r="G17" s="22"/>
      <c r="H17" s="22"/>
    </row>
    <row r="18" spans="1:12" s="8" customFormat="1" x14ac:dyDescent="0.2">
      <c r="B18" s="9"/>
      <c r="F18" s="9"/>
      <c r="G18" s="9"/>
      <c r="H18" s="9"/>
    </row>
    <row r="19" spans="1:12" ht="14.25" customHeight="1" x14ac:dyDescent="0.2">
      <c r="A19" s="382" t="s">
        <v>0</v>
      </c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4"/>
    </row>
    <row r="20" spans="1:12" ht="29.25" customHeight="1" x14ac:dyDescent="0.2">
      <c r="A20" s="385" t="s">
        <v>1</v>
      </c>
      <c r="B20" s="386"/>
      <c r="C20" s="1" t="s">
        <v>2</v>
      </c>
      <c r="D20" s="1" t="s">
        <v>3</v>
      </c>
      <c r="E20" s="385" t="s">
        <v>4</v>
      </c>
      <c r="F20" s="386"/>
      <c r="G20" s="385" t="s">
        <v>5</v>
      </c>
      <c r="H20" s="386"/>
      <c r="I20" s="1" t="s">
        <v>6</v>
      </c>
      <c r="J20" s="1" t="s">
        <v>7</v>
      </c>
      <c r="K20" s="1" t="s">
        <v>8</v>
      </c>
      <c r="L20" s="1" t="s">
        <v>9</v>
      </c>
    </row>
    <row r="21" spans="1:12" s="16" customFormat="1" ht="21.6" customHeight="1" x14ac:dyDescent="0.2">
      <c r="A21" s="361" t="s">
        <v>194</v>
      </c>
      <c r="B21" s="362"/>
      <c r="C21" s="57" t="s">
        <v>195</v>
      </c>
      <c r="D21" s="59" t="s">
        <v>10</v>
      </c>
      <c r="E21" s="363">
        <v>9780764233807</v>
      </c>
      <c r="F21" s="364"/>
      <c r="G21" s="365"/>
      <c r="H21" s="366"/>
      <c r="I21" s="15">
        <v>15.99</v>
      </c>
      <c r="J21" s="19"/>
      <c r="K21" s="19"/>
      <c r="L21" s="19"/>
    </row>
    <row r="22" spans="1:12" s="16" customFormat="1" ht="21.6" customHeight="1" x14ac:dyDescent="0.2">
      <c r="A22" s="372" t="s">
        <v>196</v>
      </c>
      <c r="B22" s="373"/>
      <c r="C22" s="58" t="s">
        <v>197</v>
      </c>
      <c r="D22" s="60" t="s">
        <v>10</v>
      </c>
      <c r="E22" s="374">
        <v>9780800736170</v>
      </c>
      <c r="F22" s="375"/>
      <c r="G22" s="376"/>
      <c r="H22" s="377"/>
      <c r="I22" s="12">
        <v>16.989999999999998</v>
      </c>
      <c r="J22" s="20"/>
      <c r="K22" s="20"/>
      <c r="L22" s="20"/>
    </row>
    <row r="23" spans="1:12" s="16" customFormat="1" ht="21.6" customHeight="1" x14ac:dyDescent="0.2">
      <c r="A23" s="361" t="s">
        <v>198</v>
      </c>
      <c r="B23" s="362"/>
      <c r="C23" s="57" t="s">
        <v>199</v>
      </c>
      <c r="D23" s="59" t="s">
        <v>11</v>
      </c>
      <c r="E23" s="363">
        <v>9780764237959</v>
      </c>
      <c r="F23" s="364"/>
      <c r="G23" s="365"/>
      <c r="H23" s="366"/>
      <c r="I23" s="15">
        <v>18.989999999999998</v>
      </c>
      <c r="J23" s="19"/>
      <c r="K23" s="19"/>
      <c r="L23" s="19"/>
    </row>
    <row r="24" spans="1:12" s="16" customFormat="1" ht="21.6" customHeight="1" x14ac:dyDescent="0.2">
      <c r="A24" s="372" t="s">
        <v>200</v>
      </c>
      <c r="B24" s="373"/>
      <c r="C24" s="58" t="s">
        <v>201</v>
      </c>
      <c r="D24" s="60" t="s">
        <v>10</v>
      </c>
      <c r="E24" s="374">
        <v>9780764237164</v>
      </c>
      <c r="F24" s="375"/>
      <c r="G24" s="376"/>
      <c r="H24" s="377"/>
      <c r="I24" s="12">
        <v>15.99</v>
      </c>
      <c r="J24" s="20"/>
      <c r="K24" s="20"/>
      <c r="L24" s="20"/>
    </row>
    <row r="25" spans="1:12" s="16" customFormat="1" ht="21.6" customHeight="1" x14ac:dyDescent="0.2">
      <c r="A25" s="361" t="s">
        <v>202</v>
      </c>
      <c r="B25" s="362"/>
      <c r="C25" s="57" t="s">
        <v>203</v>
      </c>
      <c r="D25" s="59" t="s">
        <v>11</v>
      </c>
      <c r="E25" s="363">
        <v>9780764236075</v>
      </c>
      <c r="F25" s="364"/>
      <c r="G25" s="365"/>
      <c r="H25" s="366"/>
      <c r="I25" s="15">
        <v>24.99</v>
      </c>
      <c r="J25" s="19"/>
      <c r="K25" s="19"/>
      <c r="L25" s="19"/>
    </row>
  </sheetData>
  <mergeCells count="21">
    <mergeCell ref="F1:K1"/>
    <mergeCell ref="F2:K4"/>
    <mergeCell ref="A23:B23"/>
    <mergeCell ref="E23:F23"/>
    <mergeCell ref="G23:H23"/>
    <mergeCell ref="A19:L19"/>
    <mergeCell ref="A20:B20"/>
    <mergeCell ref="E20:F20"/>
    <mergeCell ref="G20:H20"/>
    <mergeCell ref="A21:B21"/>
    <mergeCell ref="E21:F21"/>
    <mergeCell ref="G21:H21"/>
    <mergeCell ref="A22:B22"/>
    <mergeCell ref="E22:F22"/>
    <mergeCell ref="G22:H22"/>
    <mergeCell ref="A25:B25"/>
    <mergeCell ref="E25:F25"/>
    <mergeCell ref="G25:H25"/>
    <mergeCell ref="A24:B24"/>
    <mergeCell ref="E24:F24"/>
    <mergeCell ref="G24:H24"/>
  </mergeCells>
  <pageMargins left="0.7" right="0.7" top="0.75" bottom="0.75" header="0.3" footer="0.3"/>
  <pageSetup scale="83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7C5A-9122-4EEF-A324-D5FEF636FA27}">
  <dimension ref="A1:L24"/>
  <sheetViews>
    <sheetView tabSelected="1" workbookViewId="0">
      <selection activeCell="R15" sqref="R15"/>
    </sheetView>
  </sheetViews>
  <sheetFormatPr defaultColWidth="8.83203125"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4" width="2.5" style="16" customWidth="1"/>
    <col min="15" max="16384" width="8.83203125" style="16"/>
  </cols>
  <sheetData>
    <row r="1" spans="2:11" s="21" customFormat="1" ht="61.5" customHeight="1" thickBot="1" x14ac:dyDescent="0.35">
      <c r="B1" s="11"/>
      <c r="C1" s="23"/>
      <c r="D1" s="5"/>
      <c r="E1" s="5"/>
      <c r="F1" s="387" t="s">
        <v>696</v>
      </c>
      <c r="G1" s="388"/>
      <c r="H1" s="388"/>
      <c r="I1" s="388"/>
      <c r="J1" s="388"/>
      <c r="K1" s="389"/>
    </row>
    <row r="2" spans="2:11" s="21" customFormat="1" ht="18.600000000000001" customHeight="1" x14ac:dyDescent="0.2">
      <c r="B2" s="11"/>
      <c r="D2" s="11"/>
      <c r="E2" s="11"/>
      <c r="F2" s="406" t="s">
        <v>128</v>
      </c>
      <c r="G2" s="407"/>
      <c r="H2" s="407"/>
      <c r="I2" s="407"/>
      <c r="J2" s="407"/>
      <c r="K2" s="408"/>
    </row>
    <row r="3" spans="2:11" s="21" customFormat="1" x14ac:dyDescent="0.2">
      <c r="B3" s="11"/>
      <c r="D3" s="11"/>
      <c r="E3" s="11"/>
      <c r="F3" s="390"/>
      <c r="G3" s="391"/>
      <c r="H3" s="391"/>
      <c r="I3" s="391"/>
      <c r="J3" s="391"/>
      <c r="K3" s="392"/>
    </row>
    <row r="4" spans="2:11" s="21" customFormat="1" x14ac:dyDescent="0.2">
      <c r="B4" s="11"/>
      <c r="D4" s="11"/>
      <c r="E4" s="11"/>
      <c r="F4" s="390"/>
      <c r="G4" s="391"/>
      <c r="H4" s="391"/>
      <c r="I4" s="391"/>
      <c r="J4" s="391"/>
      <c r="K4" s="392"/>
    </row>
    <row r="5" spans="2:11" s="21" customFormat="1" x14ac:dyDescent="0.2">
      <c r="B5" s="11"/>
      <c r="D5" s="11"/>
      <c r="E5" s="11"/>
      <c r="F5" s="390"/>
      <c r="G5" s="391"/>
      <c r="H5" s="391"/>
      <c r="I5" s="391"/>
      <c r="J5" s="391"/>
      <c r="K5" s="392"/>
    </row>
    <row r="6" spans="2:11" s="21" customFormat="1" ht="13.5" thickBot="1" x14ac:dyDescent="0.25">
      <c r="B6" s="11"/>
      <c r="D6" s="11"/>
      <c r="E6" s="11"/>
      <c r="F6" s="393"/>
      <c r="G6" s="394"/>
      <c r="H6" s="394"/>
      <c r="I6" s="394"/>
      <c r="J6" s="394"/>
      <c r="K6" s="395"/>
    </row>
    <row r="7" spans="2:11" s="21" customFormat="1" x14ac:dyDescent="0.2">
      <c r="B7" s="11"/>
      <c r="F7" s="22"/>
      <c r="G7" s="22"/>
      <c r="H7" s="22"/>
    </row>
    <row r="8" spans="2:11" s="21" customFormat="1" x14ac:dyDescent="0.2">
      <c r="B8" s="11"/>
      <c r="F8" s="22"/>
      <c r="G8" s="22"/>
      <c r="H8" s="22"/>
    </row>
    <row r="9" spans="2:11" s="21" customFormat="1" x14ac:dyDescent="0.2">
      <c r="B9" s="11"/>
      <c r="F9" s="22"/>
      <c r="G9" s="22"/>
      <c r="H9" s="22"/>
    </row>
    <row r="10" spans="2:11" s="21" customFormat="1" x14ac:dyDescent="0.2">
      <c r="B10" s="11"/>
      <c r="F10" s="22"/>
      <c r="G10" s="22"/>
      <c r="H10" s="22"/>
    </row>
    <row r="11" spans="2:11" s="21" customFormat="1" x14ac:dyDescent="0.2">
      <c r="B11" s="11"/>
      <c r="F11" s="22"/>
      <c r="G11" s="22"/>
      <c r="H11" s="22"/>
    </row>
    <row r="12" spans="2:11" s="21" customFormat="1" x14ac:dyDescent="0.2">
      <c r="B12" s="11"/>
      <c r="F12" s="22"/>
      <c r="G12" s="22"/>
      <c r="H12" s="22"/>
    </row>
    <row r="13" spans="2:11" s="21" customFormat="1" x14ac:dyDescent="0.2">
      <c r="B13" s="11"/>
      <c r="F13" s="22"/>
      <c r="G13" s="22"/>
      <c r="H13" s="22"/>
    </row>
    <row r="14" spans="2:11" s="21" customFormat="1" x14ac:dyDescent="0.2">
      <c r="B14" s="11"/>
      <c r="F14" s="22"/>
      <c r="G14" s="22"/>
      <c r="H14" s="22"/>
    </row>
    <row r="15" spans="2:11" s="21" customFormat="1" x14ac:dyDescent="0.2">
      <c r="B15" s="11"/>
      <c r="F15" s="22"/>
      <c r="G15" s="22"/>
      <c r="H15" s="22"/>
    </row>
    <row r="16" spans="2:11" s="21" customFormat="1" x14ac:dyDescent="0.2">
      <c r="B16" s="11"/>
      <c r="F16" s="22"/>
      <c r="G16" s="22"/>
      <c r="H16" s="22"/>
    </row>
    <row r="17" spans="1:12" s="21" customFormat="1" ht="9" customHeight="1" x14ac:dyDescent="0.2">
      <c r="B17" s="11"/>
      <c r="F17" s="22"/>
      <c r="G17" s="22"/>
      <c r="H17" s="22"/>
    </row>
    <row r="18" spans="1:12" s="21" customFormat="1" ht="8.4499999999999993" customHeight="1" x14ac:dyDescent="0.2">
      <c r="B18" s="11"/>
      <c r="F18" s="22"/>
      <c r="G18" s="22"/>
      <c r="H18" s="22"/>
    </row>
    <row r="19" spans="1:12" s="21" customFormat="1" x14ac:dyDescent="0.2">
      <c r="B19" s="11"/>
      <c r="F19" s="22"/>
      <c r="G19" s="22"/>
      <c r="H19" s="22"/>
    </row>
    <row r="20" spans="1:12" ht="14.25" customHeight="1" x14ac:dyDescent="0.2">
      <c r="A20" s="410" t="s">
        <v>0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2"/>
    </row>
    <row r="21" spans="1:12" ht="29.25" customHeight="1" x14ac:dyDescent="0.2">
      <c r="A21" s="413" t="s">
        <v>1</v>
      </c>
      <c r="B21" s="414"/>
      <c r="C21" s="33" t="s">
        <v>2</v>
      </c>
      <c r="D21" s="33" t="s">
        <v>3</v>
      </c>
      <c r="E21" s="413" t="s">
        <v>4</v>
      </c>
      <c r="F21" s="414"/>
      <c r="G21" s="413" t="s">
        <v>5</v>
      </c>
      <c r="H21" s="414"/>
      <c r="I21" s="33" t="s">
        <v>6</v>
      </c>
      <c r="J21" s="33" t="s">
        <v>7</v>
      </c>
      <c r="K21" s="33" t="s">
        <v>8</v>
      </c>
      <c r="L21" s="33" t="s">
        <v>9</v>
      </c>
    </row>
    <row r="22" spans="1:12" ht="24" customHeight="1" x14ac:dyDescent="0.2">
      <c r="A22" s="461" t="s">
        <v>690</v>
      </c>
      <c r="B22" s="462"/>
      <c r="C22" s="157" t="s">
        <v>691</v>
      </c>
      <c r="D22" s="158" t="s">
        <v>12</v>
      </c>
      <c r="E22" s="363">
        <v>194397167122</v>
      </c>
      <c r="F22" s="364"/>
      <c r="G22" s="365"/>
      <c r="H22" s="366"/>
      <c r="I22" s="15">
        <v>9.99</v>
      </c>
      <c r="J22" s="19"/>
      <c r="K22" s="19"/>
      <c r="L22" s="19"/>
    </row>
    <row r="23" spans="1:12" ht="24" customHeight="1" x14ac:dyDescent="0.2">
      <c r="A23" s="463" t="s">
        <v>692</v>
      </c>
      <c r="B23" s="464"/>
      <c r="C23" s="162" t="s">
        <v>693</v>
      </c>
      <c r="D23" s="159" t="s">
        <v>12</v>
      </c>
      <c r="E23" s="374">
        <v>194397301922</v>
      </c>
      <c r="F23" s="375"/>
      <c r="G23" s="376"/>
      <c r="H23" s="377"/>
      <c r="I23" s="12">
        <v>9.99</v>
      </c>
      <c r="J23" s="20"/>
      <c r="K23" s="20"/>
      <c r="L23" s="20"/>
    </row>
    <row r="24" spans="1:12" ht="24" x14ac:dyDescent="0.2">
      <c r="A24" s="461" t="s">
        <v>694</v>
      </c>
      <c r="B24" s="462"/>
      <c r="C24" s="157" t="s">
        <v>695</v>
      </c>
      <c r="D24" s="158" t="s">
        <v>12</v>
      </c>
      <c r="E24" s="363">
        <v>643157448754</v>
      </c>
      <c r="F24" s="364"/>
      <c r="G24" s="365"/>
      <c r="H24" s="366"/>
      <c r="I24" s="15">
        <v>11.99</v>
      </c>
      <c r="J24" s="19"/>
      <c r="K24" s="19"/>
      <c r="L24" s="19"/>
    </row>
  </sheetData>
  <mergeCells count="15">
    <mergeCell ref="A24:B24"/>
    <mergeCell ref="E24:F24"/>
    <mergeCell ref="G24:H24"/>
    <mergeCell ref="F1:K1"/>
    <mergeCell ref="F2:K6"/>
    <mergeCell ref="A22:B22"/>
    <mergeCell ref="E22:F22"/>
    <mergeCell ref="G22:H22"/>
    <mergeCell ref="A23:B23"/>
    <mergeCell ref="E23:F23"/>
    <mergeCell ref="G23:H23"/>
    <mergeCell ref="A20:L20"/>
    <mergeCell ref="A21:B21"/>
    <mergeCell ref="E21:F21"/>
    <mergeCell ref="G21:H21"/>
  </mergeCells>
  <pageMargins left="0.7" right="0.7" top="0.75" bottom="0.75" header="0.3" footer="0.3"/>
  <pageSetup scale="83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6BDD-1A27-4A4D-88ED-23C7B367BE44}">
  <dimension ref="A1:L21"/>
  <sheetViews>
    <sheetView workbookViewId="0">
      <selection activeCell="R20" sqref="R20"/>
    </sheetView>
  </sheetViews>
  <sheetFormatPr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9.33203125" style="16"/>
  </cols>
  <sheetData>
    <row r="1" spans="1:10" s="21" customFormat="1" ht="69.75" customHeight="1" x14ac:dyDescent="0.3">
      <c r="B1" s="22"/>
      <c r="C1" s="23"/>
      <c r="D1" s="546" t="s">
        <v>698</v>
      </c>
      <c r="E1" s="547"/>
      <c r="F1" s="547"/>
      <c r="G1" s="547"/>
      <c r="H1" s="547"/>
      <c r="I1" s="547"/>
      <c r="J1" s="548"/>
    </row>
    <row r="2" spans="1:10" s="21" customFormat="1" ht="13.15" customHeight="1" x14ac:dyDescent="0.2">
      <c r="B2" s="22"/>
      <c r="D2" s="390" t="s">
        <v>697</v>
      </c>
      <c r="E2" s="460"/>
      <c r="F2" s="460"/>
      <c r="G2" s="460"/>
      <c r="H2" s="460"/>
      <c r="I2" s="460"/>
      <c r="J2" s="392"/>
    </row>
    <row r="3" spans="1:10" s="21" customFormat="1" x14ac:dyDescent="0.2">
      <c r="B3" s="22"/>
      <c r="D3" s="390"/>
      <c r="E3" s="460"/>
      <c r="F3" s="460"/>
      <c r="G3" s="460"/>
      <c r="H3" s="460"/>
      <c r="I3" s="460"/>
      <c r="J3" s="392"/>
    </row>
    <row r="4" spans="1:10" s="21" customFormat="1" ht="13.5" thickBot="1" x14ac:dyDescent="0.25">
      <c r="B4" s="22"/>
      <c r="D4" s="393"/>
      <c r="E4" s="394"/>
      <c r="F4" s="394"/>
      <c r="G4" s="394"/>
      <c r="H4" s="394"/>
      <c r="I4" s="394"/>
      <c r="J4" s="395"/>
    </row>
    <row r="5" spans="1:10" s="21" customFormat="1" x14ac:dyDescent="0.2">
      <c r="B5" s="22"/>
      <c r="F5" s="22"/>
      <c r="G5" s="22"/>
      <c r="H5" s="22"/>
    </row>
    <row r="6" spans="1:10" s="21" customFormat="1" x14ac:dyDescent="0.2">
      <c r="B6" s="22"/>
      <c r="F6" s="22"/>
      <c r="G6" s="22"/>
      <c r="H6" s="22"/>
    </row>
    <row r="7" spans="1:10" s="21" customFormat="1" x14ac:dyDescent="0.2">
      <c r="B7" s="22"/>
      <c r="F7" s="22"/>
      <c r="G7" s="22"/>
      <c r="H7" s="22"/>
    </row>
    <row r="8" spans="1:10" s="21" customFormat="1" x14ac:dyDescent="0.2">
      <c r="B8" s="22"/>
      <c r="F8" s="22"/>
      <c r="G8" s="22"/>
      <c r="H8" s="22"/>
    </row>
    <row r="9" spans="1:10" s="21" customFormat="1" x14ac:dyDescent="0.2">
      <c r="B9" s="22"/>
      <c r="F9" s="22"/>
      <c r="G9" s="22"/>
      <c r="H9" s="22"/>
    </row>
    <row r="10" spans="1:10" s="21" customFormat="1" x14ac:dyDescent="0.2">
      <c r="B10" s="22"/>
      <c r="F10" s="22"/>
      <c r="G10" s="22"/>
      <c r="H10" s="22"/>
    </row>
    <row r="11" spans="1:10" s="21" customFormat="1" x14ac:dyDescent="0.2">
      <c r="B11" s="22"/>
      <c r="F11" s="22"/>
      <c r="G11" s="22"/>
      <c r="H11" s="22"/>
    </row>
    <row r="12" spans="1:10" s="21" customFormat="1" x14ac:dyDescent="0.2">
      <c r="B12" s="22"/>
      <c r="F12" s="22"/>
      <c r="G12" s="22"/>
      <c r="H12" s="22"/>
    </row>
    <row r="13" spans="1:10" s="21" customFormat="1" x14ac:dyDescent="0.2">
      <c r="B13" s="22"/>
      <c r="F13" s="22"/>
      <c r="G13" s="22"/>
      <c r="H13" s="22"/>
    </row>
    <row r="14" spans="1:10" s="21" customFormat="1" x14ac:dyDescent="0.2">
      <c r="B14" s="22"/>
      <c r="F14" s="22"/>
      <c r="G14" s="22"/>
      <c r="H14" s="22"/>
    </row>
    <row r="15" spans="1:10" s="21" customFormat="1" x14ac:dyDescent="0.2">
      <c r="B15" s="22"/>
      <c r="F15" s="22"/>
      <c r="G15" s="22"/>
      <c r="H15" s="22"/>
    </row>
    <row r="16" spans="1:10" ht="14.25" customHeight="1" x14ac:dyDescent="0.2">
      <c r="A16" s="34"/>
    </row>
    <row r="17" spans="1:12" ht="14.25" customHeight="1" x14ac:dyDescent="0.2">
      <c r="A17" s="410" t="s">
        <v>0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2"/>
    </row>
    <row r="18" spans="1:12" ht="29.25" customHeight="1" x14ac:dyDescent="0.2">
      <c r="A18" s="413" t="s">
        <v>1</v>
      </c>
      <c r="B18" s="414"/>
      <c r="C18" s="33" t="s">
        <v>2</v>
      </c>
      <c r="D18" s="33" t="s">
        <v>3</v>
      </c>
      <c r="E18" s="413" t="s">
        <v>4</v>
      </c>
      <c r="F18" s="414"/>
      <c r="G18" s="413" t="s">
        <v>5</v>
      </c>
      <c r="H18" s="414"/>
      <c r="I18" s="33" t="s">
        <v>6</v>
      </c>
      <c r="J18" s="33" t="s">
        <v>7</v>
      </c>
      <c r="K18" s="33" t="s">
        <v>8</v>
      </c>
      <c r="L18" s="33" t="s">
        <v>9</v>
      </c>
    </row>
    <row r="19" spans="1:12" s="163" customFormat="1" ht="26.25" customHeight="1" x14ac:dyDescent="0.2">
      <c r="A19" s="461" t="s">
        <v>699</v>
      </c>
      <c r="B19" s="462"/>
      <c r="C19" s="17"/>
      <c r="D19" s="19"/>
      <c r="E19" s="363">
        <v>788200503506</v>
      </c>
      <c r="F19" s="364"/>
      <c r="G19" s="365"/>
      <c r="H19" s="366"/>
      <c r="I19" s="15">
        <v>12.99</v>
      </c>
      <c r="J19" s="19"/>
      <c r="K19" s="19"/>
      <c r="L19" s="19"/>
    </row>
    <row r="20" spans="1:12" s="163" customFormat="1" ht="26.25" customHeight="1" x14ac:dyDescent="0.2">
      <c r="A20" s="463" t="s">
        <v>700</v>
      </c>
      <c r="B20" s="464"/>
      <c r="C20" s="18"/>
      <c r="D20" s="20"/>
      <c r="E20" s="374">
        <v>788200503513</v>
      </c>
      <c r="F20" s="375"/>
      <c r="G20" s="376"/>
      <c r="H20" s="377"/>
      <c r="I20" s="12">
        <v>12.99</v>
      </c>
      <c r="J20" s="20"/>
      <c r="K20" s="20"/>
      <c r="L20" s="20"/>
    </row>
    <row r="21" spans="1:12" s="163" customFormat="1" ht="26.25" customHeight="1" x14ac:dyDescent="0.2">
      <c r="A21" s="461" t="s">
        <v>701</v>
      </c>
      <c r="B21" s="462"/>
      <c r="C21" s="17"/>
      <c r="D21" s="19"/>
      <c r="E21" s="363">
        <v>788200503520</v>
      </c>
      <c r="F21" s="364"/>
      <c r="G21" s="365"/>
      <c r="H21" s="366"/>
      <c r="I21" s="15">
        <v>12.99</v>
      </c>
      <c r="J21" s="19"/>
      <c r="K21" s="19"/>
      <c r="L21" s="19"/>
    </row>
  </sheetData>
  <mergeCells count="15">
    <mergeCell ref="A21:B21"/>
    <mergeCell ref="E21:F21"/>
    <mergeCell ref="G21:H21"/>
    <mergeCell ref="A19:B19"/>
    <mergeCell ref="E19:F19"/>
    <mergeCell ref="G19:H19"/>
    <mergeCell ref="A20:B20"/>
    <mergeCell ref="E20:F20"/>
    <mergeCell ref="G20:H20"/>
    <mergeCell ref="D1:J1"/>
    <mergeCell ref="D2:J4"/>
    <mergeCell ref="A17:L17"/>
    <mergeCell ref="A18:B18"/>
    <mergeCell ref="E18:F18"/>
    <mergeCell ref="G18:H18"/>
  </mergeCells>
  <pageMargins left="0.7" right="0.7" top="0.75" bottom="0.75" header="0.3" footer="0.3"/>
  <pageSetup scale="83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AD3B-A733-4C86-86C4-A65B0D7232B5}">
  <sheetPr>
    <pageSetUpPr fitToPage="1"/>
  </sheetPr>
  <dimension ref="A1:M107"/>
  <sheetViews>
    <sheetView view="pageBreakPreview" zoomScale="60" zoomScaleNormal="70" workbookViewId="0">
      <selection sqref="A1:XFD12"/>
    </sheetView>
  </sheetViews>
  <sheetFormatPr defaultRowHeight="15" x14ac:dyDescent="0.25"/>
  <cols>
    <col min="1" max="1" width="21.1640625" style="275" customWidth="1"/>
    <col min="2" max="2" width="11.33203125" style="275" customWidth="1"/>
    <col min="3" max="3" width="65.5" style="275" customWidth="1"/>
    <col min="4" max="4" width="29" style="275" customWidth="1"/>
    <col min="5" max="5" width="9.33203125" style="275"/>
    <col min="6" max="6" width="23.83203125" style="275" bestFit="1" customWidth="1"/>
    <col min="7" max="7" width="20.33203125" style="275" customWidth="1"/>
    <col min="8" max="8" width="18.6640625" style="275" customWidth="1"/>
    <col min="9" max="9" width="13.1640625" style="275" customWidth="1"/>
    <col min="10" max="10" width="16" style="275" bestFit="1" customWidth="1"/>
    <col min="11" max="11" width="17.83203125" style="275" bestFit="1" customWidth="1"/>
    <col min="12" max="12" width="19.5" style="288" bestFit="1" customWidth="1"/>
    <col min="13" max="13" width="9.33203125" style="288"/>
    <col min="14" max="16384" width="9.33203125" style="275"/>
  </cols>
  <sheetData>
    <row r="1" spans="1:12" ht="26.25" x14ac:dyDescent="0.4">
      <c r="A1" s="282"/>
      <c r="B1" s="283" t="s">
        <v>822</v>
      </c>
      <c r="C1" s="284"/>
      <c r="D1" s="285"/>
      <c r="E1" s="286"/>
      <c r="F1" s="284"/>
      <c r="G1" s="284"/>
      <c r="H1" s="284"/>
      <c r="I1" s="284"/>
      <c r="J1" s="285"/>
      <c r="K1" s="284"/>
      <c r="L1" s="287"/>
    </row>
    <row r="2" spans="1:12" ht="23.25" x14ac:dyDescent="0.25">
      <c r="A2" s="289"/>
      <c r="B2" s="290"/>
      <c r="C2" s="290"/>
      <c r="D2" s="290"/>
      <c r="E2" s="291" t="s">
        <v>50</v>
      </c>
      <c r="F2" s="290"/>
      <c r="G2" s="290"/>
      <c r="H2" s="290"/>
      <c r="I2" s="290"/>
      <c r="J2" s="290"/>
      <c r="K2" s="290"/>
      <c r="L2" s="292"/>
    </row>
    <row r="3" spans="1:12" x14ac:dyDescent="0.25">
      <c r="A3" s="559"/>
      <c r="B3" s="560"/>
      <c r="C3" s="293"/>
      <c r="D3" s="294"/>
      <c r="E3" s="295"/>
      <c r="F3" s="294"/>
      <c r="G3" s="294"/>
      <c r="H3" s="295"/>
      <c r="I3" s="294"/>
      <c r="J3" s="294"/>
      <c r="K3" s="295"/>
      <c r="L3" s="296"/>
    </row>
    <row r="4" spans="1:12" ht="15.75" x14ac:dyDescent="0.25">
      <c r="A4" s="549" t="s">
        <v>51</v>
      </c>
      <c r="B4" s="550"/>
      <c r="C4" s="297"/>
      <c r="D4" s="294"/>
      <c r="E4" s="561" t="s">
        <v>52</v>
      </c>
      <c r="F4" s="562"/>
      <c r="G4" s="562"/>
      <c r="H4" s="562"/>
      <c r="I4" s="562"/>
      <c r="J4" s="562"/>
      <c r="K4" s="563"/>
      <c r="L4" s="296"/>
    </row>
    <row r="5" spans="1:12" ht="15.75" x14ac:dyDescent="0.25">
      <c r="A5" s="549" t="s">
        <v>53</v>
      </c>
      <c r="B5" s="550"/>
      <c r="C5" s="297"/>
      <c r="D5" s="294"/>
      <c r="E5" s="564"/>
      <c r="F5" s="565"/>
      <c r="G5" s="565"/>
      <c r="H5" s="565"/>
      <c r="I5" s="565"/>
      <c r="J5" s="565"/>
      <c r="K5" s="566"/>
      <c r="L5" s="296"/>
    </row>
    <row r="6" spans="1:12" ht="15.75" x14ac:dyDescent="0.25">
      <c r="A6" s="549" t="s">
        <v>54</v>
      </c>
      <c r="B6" s="550"/>
      <c r="C6" s="297"/>
      <c r="D6" s="294"/>
      <c r="E6" s="564"/>
      <c r="F6" s="565"/>
      <c r="G6" s="565"/>
      <c r="H6" s="565"/>
      <c r="I6" s="565"/>
      <c r="J6" s="565"/>
      <c r="K6" s="566"/>
      <c r="L6" s="296"/>
    </row>
    <row r="7" spans="1:12" ht="15.75" x14ac:dyDescent="0.25">
      <c r="A7" s="549" t="s">
        <v>55</v>
      </c>
      <c r="B7" s="550"/>
      <c r="C7" s="297"/>
      <c r="D7" s="294"/>
      <c r="E7" s="567"/>
      <c r="F7" s="568"/>
      <c r="G7" s="568"/>
      <c r="H7" s="568"/>
      <c r="I7" s="568"/>
      <c r="J7" s="568"/>
      <c r="K7" s="569"/>
      <c r="L7" s="296"/>
    </row>
    <row r="8" spans="1:12" ht="15.75" x14ac:dyDescent="0.25">
      <c r="A8" s="549" t="s">
        <v>56</v>
      </c>
      <c r="B8" s="550"/>
      <c r="C8" s="297"/>
      <c r="D8" s="294"/>
      <c r="E8" s="298"/>
      <c r="F8" s="294"/>
      <c r="G8" s="299" t="s">
        <v>57</v>
      </c>
      <c r="H8" s="295"/>
      <c r="I8" s="294"/>
      <c r="J8" s="294"/>
      <c r="K8" s="295"/>
      <c r="L8" s="296"/>
    </row>
    <row r="9" spans="1:12" ht="15.75" x14ac:dyDescent="0.25">
      <c r="A9" s="300"/>
      <c r="B9" s="301"/>
      <c r="C9" s="301"/>
      <c r="D9" s="302"/>
      <c r="E9" s="303"/>
      <c r="F9" s="302"/>
      <c r="G9" s="304" t="s">
        <v>58</v>
      </c>
      <c r="H9" s="303"/>
      <c r="I9" s="303"/>
      <c r="J9" s="303"/>
      <c r="K9" s="303"/>
      <c r="L9" s="305"/>
    </row>
    <row r="10" spans="1:12" x14ac:dyDescent="0.25">
      <c r="A10" s="300"/>
      <c r="B10" s="301"/>
      <c r="C10" s="301"/>
      <c r="D10" s="302"/>
      <c r="E10" s="303"/>
      <c r="F10" s="302"/>
      <c r="G10" s="306"/>
      <c r="H10" s="303"/>
      <c r="I10" s="303"/>
      <c r="J10" s="303"/>
      <c r="K10" s="303"/>
      <c r="L10" s="305"/>
    </row>
    <row r="11" spans="1:12" ht="15.75" thickBot="1" x14ac:dyDescent="0.3">
      <c r="A11" s="307"/>
      <c r="B11" s="308"/>
      <c r="C11" s="308"/>
      <c r="D11" s="309"/>
      <c r="E11" s="310"/>
      <c r="F11" s="309"/>
      <c r="G11" s="311"/>
      <c r="H11" s="310"/>
      <c r="I11" s="310"/>
      <c r="J11" s="310"/>
      <c r="K11" s="310"/>
      <c r="L11" s="312"/>
    </row>
    <row r="12" spans="1:12" ht="45" x14ac:dyDescent="0.25">
      <c r="A12" s="313" t="s">
        <v>32</v>
      </c>
      <c r="B12" s="314" t="s">
        <v>59</v>
      </c>
      <c r="C12" s="314" t="s">
        <v>33</v>
      </c>
      <c r="D12" s="314" t="s">
        <v>46</v>
      </c>
      <c r="E12" s="315" t="s">
        <v>60</v>
      </c>
      <c r="F12" s="314" t="s">
        <v>61</v>
      </c>
      <c r="G12" s="314" t="s">
        <v>62</v>
      </c>
      <c r="H12" s="315" t="s">
        <v>63</v>
      </c>
      <c r="I12" s="316" t="s">
        <v>35</v>
      </c>
      <c r="J12" s="317" t="s">
        <v>64</v>
      </c>
      <c r="K12" s="318" t="s">
        <v>65</v>
      </c>
      <c r="L12" s="319" t="s">
        <v>66</v>
      </c>
    </row>
    <row r="13" spans="1:12" x14ac:dyDescent="0.25">
      <c r="A13" s="320"/>
      <c r="B13" s="321"/>
      <c r="C13" s="322" t="s">
        <v>67</v>
      </c>
      <c r="D13" s="323"/>
      <c r="E13" s="324"/>
      <c r="F13" s="323"/>
      <c r="G13" s="323"/>
      <c r="H13" s="324"/>
      <c r="I13" s="323"/>
      <c r="J13" s="325"/>
      <c r="K13" s="325"/>
      <c r="L13" s="326"/>
    </row>
    <row r="14" spans="1:12" ht="75" x14ac:dyDescent="0.25">
      <c r="A14" s="327">
        <v>9781496430779</v>
      </c>
      <c r="B14" s="328"/>
      <c r="C14" s="329" t="s">
        <v>823</v>
      </c>
      <c r="D14" s="330" t="s">
        <v>68</v>
      </c>
      <c r="E14" s="331">
        <v>44.99</v>
      </c>
      <c r="F14" s="332" t="s">
        <v>69</v>
      </c>
      <c r="G14" s="332" t="s">
        <v>67</v>
      </c>
      <c r="H14" s="333" t="s">
        <v>824</v>
      </c>
      <c r="I14" s="333">
        <v>0.52</v>
      </c>
      <c r="J14" s="334">
        <v>44013</v>
      </c>
      <c r="K14" s="334">
        <v>44196</v>
      </c>
      <c r="L14" s="335"/>
    </row>
    <row r="15" spans="1:12" ht="75" x14ac:dyDescent="0.25">
      <c r="A15" s="327">
        <v>9781496434302</v>
      </c>
      <c r="B15" s="328"/>
      <c r="C15" s="329" t="s">
        <v>825</v>
      </c>
      <c r="D15" s="332" t="s">
        <v>68</v>
      </c>
      <c r="E15" s="331">
        <v>44.99</v>
      </c>
      <c r="F15" s="332" t="s">
        <v>69</v>
      </c>
      <c r="G15" s="332" t="s">
        <v>67</v>
      </c>
      <c r="H15" s="333" t="s">
        <v>824</v>
      </c>
      <c r="I15" s="333">
        <v>0.52</v>
      </c>
      <c r="J15" s="334">
        <v>44013</v>
      </c>
      <c r="K15" s="334">
        <v>44196</v>
      </c>
      <c r="L15" s="335"/>
    </row>
    <row r="16" spans="1:12" x14ac:dyDescent="0.25">
      <c r="A16" s="327">
        <v>9781414339276</v>
      </c>
      <c r="B16" s="328"/>
      <c r="C16" s="329" t="s">
        <v>826</v>
      </c>
      <c r="D16" s="332" t="s">
        <v>68</v>
      </c>
      <c r="E16" s="331">
        <v>49.99</v>
      </c>
      <c r="F16" s="332" t="s">
        <v>88</v>
      </c>
      <c r="G16" s="332" t="s">
        <v>67</v>
      </c>
      <c r="H16" s="333" t="s">
        <v>70</v>
      </c>
      <c r="I16" s="333">
        <v>0.52</v>
      </c>
      <c r="J16" s="334">
        <v>44105</v>
      </c>
      <c r="K16" s="334">
        <v>44196</v>
      </c>
      <c r="L16" s="335"/>
    </row>
    <row r="17" spans="1:12" ht="75" x14ac:dyDescent="0.25">
      <c r="A17" s="327">
        <v>9781414397788</v>
      </c>
      <c r="B17" s="328"/>
      <c r="C17" s="329" t="s">
        <v>827</v>
      </c>
      <c r="D17" s="332" t="s">
        <v>68</v>
      </c>
      <c r="E17" s="331">
        <v>44.99</v>
      </c>
      <c r="F17" s="332" t="s">
        <v>69</v>
      </c>
      <c r="G17" s="332" t="s">
        <v>67</v>
      </c>
      <c r="H17" s="333" t="s">
        <v>824</v>
      </c>
      <c r="I17" s="333">
        <v>0.52</v>
      </c>
      <c r="J17" s="334">
        <v>44013</v>
      </c>
      <c r="K17" s="334">
        <v>44196</v>
      </c>
      <c r="L17" s="335"/>
    </row>
    <row r="18" spans="1:12" ht="75" x14ac:dyDescent="0.25">
      <c r="A18" s="327">
        <v>9781496445384</v>
      </c>
      <c r="B18" s="328"/>
      <c r="C18" s="329" t="s">
        <v>828</v>
      </c>
      <c r="D18" s="332" t="s">
        <v>68</v>
      </c>
      <c r="E18" s="331">
        <v>44.99</v>
      </c>
      <c r="F18" s="332" t="s">
        <v>69</v>
      </c>
      <c r="G18" s="332" t="s">
        <v>67</v>
      </c>
      <c r="H18" s="333" t="s">
        <v>824</v>
      </c>
      <c r="I18" s="333">
        <v>0.52</v>
      </c>
      <c r="J18" s="334">
        <v>44013</v>
      </c>
      <c r="K18" s="334">
        <v>44196</v>
      </c>
      <c r="L18" s="335"/>
    </row>
    <row r="19" spans="1:12" x14ac:dyDescent="0.25">
      <c r="A19" s="327">
        <v>9781496433824</v>
      </c>
      <c r="B19" s="328"/>
      <c r="C19" s="329" t="s">
        <v>829</v>
      </c>
      <c r="D19" s="332" t="s">
        <v>68</v>
      </c>
      <c r="E19" s="331">
        <v>49.99</v>
      </c>
      <c r="F19" s="332" t="s">
        <v>88</v>
      </c>
      <c r="G19" s="332" t="s">
        <v>67</v>
      </c>
      <c r="H19" s="333" t="s">
        <v>79</v>
      </c>
      <c r="I19" s="333">
        <v>0.52</v>
      </c>
      <c r="J19" s="334">
        <v>43581</v>
      </c>
      <c r="K19" s="334">
        <v>44196</v>
      </c>
      <c r="L19" s="335"/>
    </row>
    <row r="20" spans="1:12" ht="30" x14ac:dyDescent="0.25">
      <c r="A20" s="327">
        <v>9781496439185</v>
      </c>
      <c r="B20" s="328"/>
      <c r="C20" s="329" t="s">
        <v>175</v>
      </c>
      <c r="D20" s="332" t="s">
        <v>68</v>
      </c>
      <c r="E20" s="331">
        <v>74.989999999999995</v>
      </c>
      <c r="F20" s="332" t="s">
        <v>69</v>
      </c>
      <c r="G20" s="332" t="s">
        <v>67</v>
      </c>
      <c r="H20" s="333" t="s">
        <v>79</v>
      </c>
      <c r="I20" s="333">
        <v>0.52</v>
      </c>
      <c r="J20" s="334">
        <v>43581</v>
      </c>
      <c r="K20" s="334">
        <v>44196</v>
      </c>
      <c r="L20" s="335"/>
    </row>
    <row r="21" spans="1:12" ht="30" x14ac:dyDescent="0.25">
      <c r="A21" s="327">
        <v>9781496439208</v>
      </c>
      <c r="B21" s="328"/>
      <c r="C21" s="329" t="s">
        <v>174</v>
      </c>
      <c r="D21" s="332" t="s">
        <v>68</v>
      </c>
      <c r="E21" s="331">
        <v>74.989999999999995</v>
      </c>
      <c r="F21" s="332" t="s">
        <v>69</v>
      </c>
      <c r="G21" s="332" t="s">
        <v>67</v>
      </c>
      <c r="H21" s="333" t="s">
        <v>79</v>
      </c>
      <c r="I21" s="333">
        <v>0.52</v>
      </c>
      <c r="J21" s="334">
        <v>43581</v>
      </c>
      <c r="K21" s="334">
        <v>44196</v>
      </c>
      <c r="L21" s="335"/>
    </row>
    <row r="22" spans="1:12" x14ac:dyDescent="0.25">
      <c r="A22" s="327">
        <v>9781496439246</v>
      </c>
      <c r="B22" s="328"/>
      <c r="C22" s="329" t="s">
        <v>173</v>
      </c>
      <c r="D22" s="332" t="s">
        <v>68</v>
      </c>
      <c r="E22" s="331">
        <v>74.989999999999995</v>
      </c>
      <c r="F22" s="332" t="s">
        <v>69</v>
      </c>
      <c r="G22" s="332" t="s">
        <v>67</v>
      </c>
      <c r="H22" s="333" t="s">
        <v>79</v>
      </c>
      <c r="I22" s="333">
        <v>0.52</v>
      </c>
      <c r="J22" s="334">
        <v>43581</v>
      </c>
      <c r="K22" s="334">
        <v>44196</v>
      </c>
      <c r="L22" s="335"/>
    </row>
    <row r="23" spans="1:12" ht="30" x14ac:dyDescent="0.25">
      <c r="A23" s="327">
        <v>9781496439260</v>
      </c>
      <c r="B23" s="328"/>
      <c r="C23" s="329" t="s">
        <v>172</v>
      </c>
      <c r="D23" s="332" t="s">
        <v>68</v>
      </c>
      <c r="E23" s="331">
        <v>74.989999999999995</v>
      </c>
      <c r="F23" s="332" t="s">
        <v>69</v>
      </c>
      <c r="G23" s="332" t="s">
        <v>67</v>
      </c>
      <c r="H23" s="333" t="s">
        <v>79</v>
      </c>
      <c r="I23" s="333">
        <v>0.52</v>
      </c>
      <c r="J23" s="334">
        <v>43581</v>
      </c>
      <c r="K23" s="334">
        <v>44196</v>
      </c>
      <c r="L23" s="335"/>
    </row>
    <row r="24" spans="1:12" ht="30" x14ac:dyDescent="0.25">
      <c r="A24" s="327">
        <v>9781496439352</v>
      </c>
      <c r="B24" s="328"/>
      <c r="C24" s="329" t="s">
        <v>830</v>
      </c>
      <c r="D24" s="332" t="s">
        <v>68</v>
      </c>
      <c r="E24" s="331">
        <v>84.99</v>
      </c>
      <c r="F24" s="332" t="s">
        <v>69</v>
      </c>
      <c r="G24" s="332" t="s">
        <v>67</v>
      </c>
      <c r="H24" s="333" t="s">
        <v>79</v>
      </c>
      <c r="I24" s="333">
        <v>0.52</v>
      </c>
      <c r="J24" s="334">
        <v>44013</v>
      </c>
      <c r="K24" s="334">
        <v>44196</v>
      </c>
      <c r="L24" s="335"/>
    </row>
    <row r="25" spans="1:12" ht="30" x14ac:dyDescent="0.25">
      <c r="A25" s="327">
        <v>9781496439376</v>
      </c>
      <c r="B25" s="328"/>
      <c r="C25" s="329" t="s">
        <v>171</v>
      </c>
      <c r="D25" s="332" t="s">
        <v>68</v>
      </c>
      <c r="E25" s="331">
        <v>84.99</v>
      </c>
      <c r="F25" s="332" t="s">
        <v>69</v>
      </c>
      <c r="G25" s="332" t="s">
        <v>67</v>
      </c>
      <c r="H25" s="333" t="s">
        <v>79</v>
      </c>
      <c r="I25" s="333">
        <v>0.52</v>
      </c>
      <c r="J25" s="334">
        <v>44013</v>
      </c>
      <c r="K25" s="334">
        <v>44196</v>
      </c>
      <c r="L25" s="335"/>
    </row>
    <row r="26" spans="1:12" x14ac:dyDescent="0.25">
      <c r="A26" s="327">
        <v>9781496439390</v>
      </c>
      <c r="B26" s="328"/>
      <c r="C26" s="329" t="s">
        <v>170</v>
      </c>
      <c r="D26" s="332" t="s">
        <v>68</v>
      </c>
      <c r="E26" s="331">
        <v>64.989999999999995</v>
      </c>
      <c r="F26" s="332" t="s">
        <v>88</v>
      </c>
      <c r="G26" s="332" t="s">
        <v>67</v>
      </c>
      <c r="H26" s="333" t="s">
        <v>79</v>
      </c>
      <c r="I26" s="333">
        <v>0.52</v>
      </c>
      <c r="J26" s="334">
        <v>44013</v>
      </c>
      <c r="K26" s="334">
        <v>44196</v>
      </c>
      <c r="L26" s="335"/>
    </row>
    <row r="27" spans="1:12" ht="30" x14ac:dyDescent="0.25">
      <c r="A27" s="327">
        <v>9781496439406</v>
      </c>
      <c r="B27" s="328"/>
      <c r="C27" s="329" t="s">
        <v>169</v>
      </c>
      <c r="D27" s="332" t="s">
        <v>68</v>
      </c>
      <c r="E27" s="331">
        <v>84.99</v>
      </c>
      <c r="F27" s="332" t="s">
        <v>69</v>
      </c>
      <c r="G27" s="332" t="s">
        <v>67</v>
      </c>
      <c r="H27" s="333" t="s">
        <v>79</v>
      </c>
      <c r="I27" s="333">
        <v>0.52</v>
      </c>
      <c r="J27" s="334">
        <v>44013</v>
      </c>
      <c r="K27" s="334">
        <v>44196</v>
      </c>
      <c r="L27" s="335"/>
    </row>
    <row r="28" spans="1:12" ht="30" x14ac:dyDescent="0.25">
      <c r="A28" s="327">
        <v>9781496440051</v>
      </c>
      <c r="B28" s="328"/>
      <c r="C28" s="329" t="s">
        <v>168</v>
      </c>
      <c r="D28" s="332" t="s">
        <v>68</v>
      </c>
      <c r="E28" s="331">
        <v>39.99</v>
      </c>
      <c r="F28" s="332" t="s">
        <v>88</v>
      </c>
      <c r="G28" s="332" t="s">
        <v>67</v>
      </c>
      <c r="H28" s="333" t="s">
        <v>79</v>
      </c>
      <c r="I28" s="333">
        <v>0.52</v>
      </c>
      <c r="J28" s="334">
        <v>44013</v>
      </c>
      <c r="K28" s="334">
        <v>44196</v>
      </c>
      <c r="L28" s="335"/>
    </row>
    <row r="29" spans="1:12" ht="30" x14ac:dyDescent="0.25">
      <c r="A29" s="327">
        <v>9781496440075</v>
      </c>
      <c r="B29" s="328"/>
      <c r="C29" s="329" t="s">
        <v>167</v>
      </c>
      <c r="D29" s="332" t="s">
        <v>68</v>
      </c>
      <c r="E29" s="331">
        <v>69.989999999999995</v>
      </c>
      <c r="F29" s="332" t="s">
        <v>69</v>
      </c>
      <c r="G29" s="332" t="s">
        <v>67</v>
      </c>
      <c r="H29" s="333" t="s">
        <v>79</v>
      </c>
      <c r="I29" s="333">
        <v>0.52</v>
      </c>
      <c r="J29" s="334">
        <v>44013</v>
      </c>
      <c r="K29" s="334">
        <v>44196</v>
      </c>
      <c r="L29" s="335"/>
    </row>
    <row r="30" spans="1:12" ht="30" x14ac:dyDescent="0.25">
      <c r="A30" s="327">
        <v>9781496440099</v>
      </c>
      <c r="B30" s="328"/>
      <c r="C30" s="329" t="s">
        <v>166</v>
      </c>
      <c r="D30" s="332" t="s">
        <v>68</v>
      </c>
      <c r="E30" s="331">
        <v>69.989999999999995</v>
      </c>
      <c r="F30" s="332" t="s">
        <v>69</v>
      </c>
      <c r="G30" s="332" t="s">
        <v>67</v>
      </c>
      <c r="H30" s="333" t="s">
        <v>79</v>
      </c>
      <c r="I30" s="333">
        <v>0.52</v>
      </c>
      <c r="J30" s="334">
        <v>44013</v>
      </c>
      <c r="K30" s="334">
        <v>44196</v>
      </c>
      <c r="L30" s="335"/>
    </row>
    <row r="31" spans="1:12" ht="30" x14ac:dyDescent="0.25">
      <c r="A31" s="336">
        <v>9781496446848</v>
      </c>
      <c r="B31" s="335"/>
      <c r="C31" s="329" t="s">
        <v>831</v>
      </c>
      <c r="D31" s="332" t="s">
        <v>68</v>
      </c>
      <c r="E31" s="331">
        <v>84.99</v>
      </c>
      <c r="F31" s="335" t="s">
        <v>69</v>
      </c>
      <c r="G31" s="335" t="s">
        <v>67</v>
      </c>
      <c r="H31" s="333" t="s">
        <v>79</v>
      </c>
      <c r="I31" s="333">
        <v>0.52</v>
      </c>
      <c r="J31" s="334">
        <v>44013</v>
      </c>
      <c r="K31" s="337">
        <v>44196</v>
      </c>
      <c r="L31" s="335"/>
    </row>
    <row r="32" spans="1:12" ht="75" x14ac:dyDescent="0.25">
      <c r="A32" s="336">
        <v>9781496434326</v>
      </c>
      <c r="B32" s="335"/>
      <c r="C32" s="329" t="s">
        <v>832</v>
      </c>
      <c r="D32" s="332" t="s">
        <v>68</v>
      </c>
      <c r="E32" s="331">
        <v>44.99</v>
      </c>
      <c r="F32" s="335" t="s">
        <v>69</v>
      </c>
      <c r="G32" s="335" t="s">
        <v>67</v>
      </c>
      <c r="H32" s="333" t="s">
        <v>824</v>
      </c>
      <c r="I32" s="333">
        <v>0.52</v>
      </c>
      <c r="J32" s="334">
        <v>44013</v>
      </c>
      <c r="K32" s="337">
        <v>44196</v>
      </c>
      <c r="L32" s="335"/>
    </row>
    <row r="33" spans="1:12" ht="75" x14ac:dyDescent="0.25">
      <c r="A33" s="336">
        <v>9781496434319</v>
      </c>
      <c r="B33" s="335"/>
      <c r="C33" s="329" t="s">
        <v>833</v>
      </c>
      <c r="D33" s="332" t="s">
        <v>68</v>
      </c>
      <c r="E33" s="331">
        <v>44.99</v>
      </c>
      <c r="F33" s="335" t="s">
        <v>69</v>
      </c>
      <c r="G33" s="335" t="s">
        <v>67</v>
      </c>
      <c r="H33" s="333" t="s">
        <v>824</v>
      </c>
      <c r="I33" s="333">
        <v>0.52</v>
      </c>
      <c r="J33" s="334">
        <v>44013</v>
      </c>
      <c r="K33" s="337">
        <v>44196</v>
      </c>
      <c r="L33" s="335"/>
    </row>
    <row r="34" spans="1:12" x14ac:dyDescent="0.25">
      <c r="A34" s="336">
        <v>9781631468223</v>
      </c>
      <c r="B34" s="335"/>
      <c r="C34" s="329" t="s">
        <v>834</v>
      </c>
      <c r="D34" s="332" t="s">
        <v>835</v>
      </c>
      <c r="E34" s="331">
        <v>29.99</v>
      </c>
      <c r="F34" s="335" t="s">
        <v>88</v>
      </c>
      <c r="G34" s="335" t="s">
        <v>67</v>
      </c>
      <c r="H34" s="333" t="s">
        <v>72</v>
      </c>
      <c r="I34" s="333">
        <v>0.52</v>
      </c>
      <c r="J34" s="334">
        <v>44105</v>
      </c>
      <c r="K34" s="337">
        <v>44196</v>
      </c>
      <c r="L34" s="335"/>
    </row>
    <row r="35" spans="1:12" x14ac:dyDescent="0.25">
      <c r="A35" s="336">
        <v>9781641582476</v>
      </c>
      <c r="B35" s="335"/>
      <c r="C35" s="329" t="s">
        <v>836</v>
      </c>
      <c r="D35" s="332" t="s">
        <v>835</v>
      </c>
      <c r="E35" s="331">
        <v>39.99</v>
      </c>
      <c r="F35" s="335" t="s">
        <v>88</v>
      </c>
      <c r="G35" s="335" t="s">
        <v>67</v>
      </c>
      <c r="H35" s="333" t="s">
        <v>72</v>
      </c>
      <c r="I35" s="333">
        <v>0.52</v>
      </c>
      <c r="J35" s="334">
        <v>43973</v>
      </c>
      <c r="K35" s="337">
        <v>44196</v>
      </c>
      <c r="L35" s="335"/>
    </row>
    <row r="36" spans="1:12" x14ac:dyDescent="0.25">
      <c r="A36" s="336">
        <v>9781414302041</v>
      </c>
      <c r="B36" s="335"/>
      <c r="C36" s="329" t="s">
        <v>837</v>
      </c>
      <c r="D36" s="332" t="s">
        <v>68</v>
      </c>
      <c r="E36" s="331">
        <v>18.989999999999998</v>
      </c>
      <c r="F36" s="335" t="s">
        <v>73</v>
      </c>
      <c r="G36" s="335" t="s">
        <v>67</v>
      </c>
      <c r="H36" s="338" t="s">
        <v>72</v>
      </c>
      <c r="I36" s="333">
        <v>0.55000000000000004</v>
      </c>
      <c r="J36" s="334">
        <v>44105</v>
      </c>
      <c r="K36" s="337">
        <v>44227</v>
      </c>
      <c r="L36" s="335"/>
    </row>
    <row r="37" spans="1:12" x14ac:dyDescent="0.25">
      <c r="A37" s="336">
        <v>9781414314082</v>
      </c>
      <c r="B37" s="335"/>
      <c r="C37" s="329" t="s">
        <v>838</v>
      </c>
      <c r="D37" s="332" t="s">
        <v>68</v>
      </c>
      <c r="E37" s="331">
        <v>19.989999999999998</v>
      </c>
      <c r="F37" s="335" t="s">
        <v>73</v>
      </c>
      <c r="G37" s="335" t="s">
        <v>67</v>
      </c>
      <c r="H37" s="338" t="s">
        <v>72</v>
      </c>
      <c r="I37" s="333">
        <v>0.55000000000000004</v>
      </c>
      <c r="J37" s="334">
        <v>44105</v>
      </c>
      <c r="K37" s="337">
        <v>44227</v>
      </c>
      <c r="L37" s="335"/>
    </row>
    <row r="38" spans="1:12" x14ac:dyDescent="0.25">
      <c r="A38" s="336">
        <v>9781496445131</v>
      </c>
      <c r="B38" s="335"/>
      <c r="C38" s="329" t="s">
        <v>839</v>
      </c>
      <c r="D38" s="332" t="s">
        <v>840</v>
      </c>
      <c r="E38" s="331">
        <v>19.989999999999998</v>
      </c>
      <c r="F38" s="335" t="s">
        <v>73</v>
      </c>
      <c r="G38" s="335" t="s">
        <v>67</v>
      </c>
      <c r="H38" s="338" t="s">
        <v>72</v>
      </c>
      <c r="I38" s="333">
        <v>0.55000000000000004</v>
      </c>
      <c r="J38" s="334">
        <v>43973</v>
      </c>
      <c r="K38" s="337">
        <v>44227</v>
      </c>
      <c r="L38" s="335"/>
    </row>
    <row r="39" spans="1:12" ht="75" x14ac:dyDescent="0.25">
      <c r="A39" s="336">
        <v>9781496444844</v>
      </c>
      <c r="B39" s="335"/>
      <c r="C39" s="329" t="s">
        <v>841</v>
      </c>
      <c r="D39" s="332" t="s">
        <v>68</v>
      </c>
      <c r="E39" s="331">
        <v>29.99</v>
      </c>
      <c r="F39" s="335" t="s">
        <v>69</v>
      </c>
      <c r="G39" s="335" t="s">
        <v>67</v>
      </c>
      <c r="H39" s="333" t="s">
        <v>824</v>
      </c>
      <c r="I39" s="333">
        <v>0.52</v>
      </c>
      <c r="J39" s="334">
        <v>44001</v>
      </c>
      <c r="K39" s="337">
        <v>44196</v>
      </c>
      <c r="L39" s="551" t="s">
        <v>842</v>
      </c>
    </row>
    <row r="40" spans="1:12" ht="75" x14ac:dyDescent="0.25">
      <c r="A40" s="336">
        <v>9781496447159</v>
      </c>
      <c r="B40" s="335"/>
      <c r="C40" s="329" t="s">
        <v>165</v>
      </c>
      <c r="D40" s="332" t="s">
        <v>68</v>
      </c>
      <c r="E40" s="331">
        <v>39.99</v>
      </c>
      <c r="F40" s="335" t="s">
        <v>69</v>
      </c>
      <c r="G40" s="335" t="s">
        <v>67</v>
      </c>
      <c r="H40" s="333" t="s">
        <v>824</v>
      </c>
      <c r="I40" s="333">
        <v>0.52</v>
      </c>
      <c r="J40" s="334">
        <v>44001</v>
      </c>
      <c r="K40" s="337">
        <v>44196</v>
      </c>
      <c r="L40" s="552"/>
    </row>
    <row r="41" spans="1:12" ht="75" x14ac:dyDescent="0.25">
      <c r="A41" s="336">
        <v>9781496447180</v>
      </c>
      <c r="B41" s="335"/>
      <c r="C41" s="329" t="s">
        <v>164</v>
      </c>
      <c r="D41" s="332" t="s">
        <v>68</v>
      </c>
      <c r="E41" s="331">
        <v>39.99</v>
      </c>
      <c r="F41" s="335" t="s">
        <v>69</v>
      </c>
      <c r="G41" s="335" t="s">
        <v>67</v>
      </c>
      <c r="H41" s="333" t="s">
        <v>824</v>
      </c>
      <c r="I41" s="333">
        <v>0.52</v>
      </c>
      <c r="J41" s="334">
        <v>44001</v>
      </c>
      <c r="K41" s="337">
        <v>44196</v>
      </c>
      <c r="L41" s="552"/>
    </row>
    <row r="42" spans="1:12" ht="75" x14ac:dyDescent="0.25">
      <c r="A42" s="336">
        <v>9781496447173</v>
      </c>
      <c r="B42" s="335"/>
      <c r="C42" s="329" t="s">
        <v>163</v>
      </c>
      <c r="D42" s="332" t="s">
        <v>68</v>
      </c>
      <c r="E42" s="331">
        <v>39.99</v>
      </c>
      <c r="F42" s="335" t="s">
        <v>69</v>
      </c>
      <c r="G42" s="335" t="s">
        <v>67</v>
      </c>
      <c r="H42" s="333" t="s">
        <v>824</v>
      </c>
      <c r="I42" s="333">
        <v>0.52</v>
      </c>
      <c r="J42" s="334">
        <v>44001</v>
      </c>
      <c r="K42" s="337">
        <v>44196</v>
      </c>
      <c r="L42" s="552"/>
    </row>
    <row r="43" spans="1:12" ht="75" x14ac:dyDescent="0.25">
      <c r="A43" s="336">
        <v>9781496444899</v>
      </c>
      <c r="B43" s="335"/>
      <c r="C43" s="329" t="s">
        <v>162</v>
      </c>
      <c r="D43" s="332" t="s">
        <v>68</v>
      </c>
      <c r="E43" s="331">
        <v>39.99</v>
      </c>
      <c r="F43" s="335" t="s">
        <v>69</v>
      </c>
      <c r="G43" s="335" t="s">
        <v>67</v>
      </c>
      <c r="H43" s="333" t="s">
        <v>824</v>
      </c>
      <c r="I43" s="333">
        <v>0.52</v>
      </c>
      <c r="J43" s="334">
        <v>44001</v>
      </c>
      <c r="K43" s="337">
        <v>44196</v>
      </c>
      <c r="L43" s="552"/>
    </row>
    <row r="44" spans="1:12" ht="75" x14ac:dyDescent="0.25">
      <c r="A44" s="336">
        <v>9781496444905</v>
      </c>
      <c r="B44" s="335"/>
      <c r="C44" s="329" t="s">
        <v>161</v>
      </c>
      <c r="D44" s="332" t="s">
        <v>68</v>
      </c>
      <c r="E44" s="331">
        <v>39.99</v>
      </c>
      <c r="F44" s="335" t="s">
        <v>69</v>
      </c>
      <c r="G44" s="335" t="s">
        <v>67</v>
      </c>
      <c r="H44" s="333" t="s">
        <v>824</v>
      </c>
      <c r="I44" s="333">
        <v>0.52</v>
      </c>
      <c r="J44" s="334">
        <v>44001</v>
      </c>
      <c r="K44" s="337">
        <v>44196</v>
      </c>
      <c r="L44" s="552"/>
    </row>
    <row r="45" spans="1:12" ht="75" x14ac:dyDescent="0.25">
      <c r="A45" s="336">
        <v>9781496444912</v>
      </c>
      <c r="B45" s="335"/>
      <c r="C45" s="329" t="s">
        <v>160</v>
      </c>
      <c r="D45" s="332" t="s">
        <v>68</v>
      </c>
      <c r="E45" s="331">
        <v>39.99</v>
      </c>
      <c r="F45" s="335" t="s">
        <v>69</v>
      </c>
      <c r="G45" s="335" t="s">
        <v>67</v>
      </c>
      <c r="H45" s="333" t="s">
        <v>824</v>
      </c>
      <c r="I45" s="333">
        <v>0.52</v>
      </c>
      <c r="J45" s="334">
        <v>44001</v>
      </c>
      <c r="K45" s="337">
        <v>44196</v>
      </c>
      <c r="L45" s="552"/>
    </row>
    <row r="46" spans="1:12" ht="75" x14ac:dyDescent="0.25">
      <c r="A46" s="336">
        <v>9781496444851</v>
      </c>
      <c r="B46" s="335"/>
      <c r="C46" s="329" t="s">
        <v>843</v>
      </c>
      <c r="D46" s="332" t="s">
        <v>68</v>
      </c>
      <c r="E46" s="331">
        <v>29.99</v>
      </c>
      <c r="F46" s="335" t="s">
        <v>69</v>
      </c>
      <c r="G46" s="335" t="s">
        <v>67</v>
      </c>
      <c r="H46" s="333" t="s">
        <v>824</v>
      </c>
      <c r="I46" s="333">
        <v>0.52</v>
      </c>
      <c r="J46" s="334">
        <v>44001</v>
      </c>
      <c r="K46" s="337">
        <v>44196</v>
      </c>
      <c r="L46" s="552"/>
    </row>
    <row r="47" spans="1:12" ht="75" x14ac:dyDescent="0.25">
      <c r="A47" s="336">
        <v>9781496444820</v>
      </c>
      <c r="B47" s="335"/>
      <c r="C47" s="329" t="s">
        <v>159</v>
      </c>
      <c r="D47" s="332" t="s">
        <v>68</v>
      </c>
      <c r="E47" s="331">
        <v>29.99</v>
      </c>
      <c r="F47" s="335" t="s">
        <v>69</v>
      </c>
      <c r="G47" s="335" t="s">
        <v>67</v>
      </c>
      <c r="H47" s="333" t="s">
        <v>824</v>
      </c>
      <c r="I47" s="333">
        <v>0.52</v>
      </c>
      <c r="J47" s="334">
        <v>44001</v>
      </c>
      <c r="K47" s="337">
        <v>44196</v>
      </c>
      <c r="L47" s="552"/>
    </row>
    <row r="48" spans="1:12" x14ac:dyDescent="0.25">
      <c r="A48" s="320"/>
      <c r="B48" s="321"/>
      <c r="C48" s="322" t="s">
        <v>844</v>
      </c>
      <c r="D48" s="323"/>
      <c r="E48" s="324"/>
      <c r="F48" s="323"/>
      <c r="G48" s="323"/>
      <c r="H48" s="324"/>
      <c r="I48" s="323"/>
      <c r="J48" s="325"/>
      <c r="K48" s="325"/>
      <c r="L48" s="326"/>
    </row>
    <row r="49" spans="1:12" x14ac:dyDescent="0.25">
      <c r="A49" s="336">
        <v>9781646070015</v>
      </c>
      <c r="B49" s="335"/>
      <c r="C49" s="329" t="s">
        <v>845</v>
      </c>
      <c r="D49" s="332" t="s">
        <v>846</v>
      </c>
      <c r="E49" s="331">
        <v>14.99</v>
      </c>
      <c r="F49" s="335" t="s">
        <v>847</v>
      </c>
      <c r="G49" s="335" t="s">
        <v>844</v>
      </c>
      <c r="H49" s="335" t="s">
        <v>72</v>
      </c>
      <c r="I49" s="333">
        <v>0.55000000000000004</v>
      </c>
      <c r="J49" s="334">
        <v>43952</v>
      </c>
      <c r="K49" s="337">
        <v>51501</v>
      </c>
      <c r="L49" s="335"/>
    </row>
    <row r="50" spans="1:12" x14ac:dyDescent="0.25">
      <c r="A50" s="336">
        <v>9781646070008</v>
      </c>
      <c r="B50" s="335"/>
      <c r="C50" s="329" t="s">
        <v>848</v>
      </c>
      <c r="D50" s="332" t="s">
        <v>849</v>
      </c>
      <c r="E50" s="331">
        <v>9.99</v>
      </c>
      <c r="F50" s="335" t="s">
        <v>88</v>
      </c>
      <c r="G50" s="335" t="s">
        <v>844</v>
      </c>
      <c r="H50" s="335" t="s">
        <v>72</v>
      </c>
      <c r="I50" s="339">
        <v>0.52</v>
      </c>
      <c r="J50" s="334">
        <v>43943</v>
      </c>
      <c r="K50" s="337">
        <v>44196</v>
      </c>
      <c r="L50" s="335"/>
    </row>
    <row r="51" spans="1:12" x14ac:dyDescent="0.25">
      <c r="A51" s="336">
        <v>9781589973473</v>
      </c>
      <c r="B51" s="335"/>
      <c r="C51" s="329" t="s">
        <v>850</v>
      </c>
      <c r="D51" s="332" t="s">
        <v>851</v>
      </c>
      <c r="E51" s="331">
        <v>9.99</v>
      </c>
      <c r="F51" s="335" t="s">
        <v>88</v>
      </c>
      <c r="G51" s="335" t="s">
        <v>844</v>
      </c>
      <c r="H51" s="335" t="s">
        <v>72</v>
      </c>
      <c r="I51" s="339">
        <v>0.52</v>
      </c>
      <c r="J51" s="334">
        <v>43943</v>
      </c>
      <c r="K51" s="337">
        <v>44196</v>
      </c>
      <c r="L51" s="335"/>
    </row>
    <row r="52" spans="1:12" x14ac:dyDescent="0.25">
      <c r="A52" s="336">
        <v>9781624053665</v>
      </c>
      <c r="B52" s="335"/>
      <c r="C52" s="329" t="s">
        <v>852</v>
      </c>
      <c r="D52" s="332" t="s">
        <v>853</v>
      </c>
      <c r="E52" s="331">
        <v>79.989999999999995</v>
      </c>
      <c r="F52" s="335" t="s">
        <v>847</v>
      </c>
      <c r="G52" s="335" t="s">
        <v>844</v>
      </c>
      <c r="H52" s="335" t="s">
        <v>72</v>
      </c>
      <c r="I52" s="339">
        <v>0.52</v>
      </c>
      <c r="J52" s="334">
        <v>44105</v>
      </c>
      <c r="K52" s="337">
        <v>44196</v>
      </c>
      <c r="L52" s="335"/>
    </row>
    <row r="53" spans="1:12" x14ac:dyDescent="0.25">
      <c r="A53" s="336">
        <v>9781646070060</v>
      </c>
      <c r="B53" s="335"/>
      <c r="C53" s="329" t="s">
        <v>854</v>
      </c>
      <c r="D53" s="332" t="s">
        <v>846</v>
      </c>
      <c r="E53" s="331">
        <v>9.99</v>
      </c>
      <c r="F53" s="335" t="s">
        <v>73</v>
      </c>
      <c r="G53" s="335" t="s">
        <v>844</v>
      </c>
      <c r="H53" s="335" t="s">
        <v>72</v>
      </c>
      <c r="I53" s="339">
        <v>0.52</v>
      </c>
      <c r="J53" s="334">
        <v>44105</v>
      </c>
      <c r="K53" s="337">
        <v>44196</v>
      </c>
      <c r="L53" s="335"/>
    </row>
    <row r="54" spans="1:12" x14ac:dyDescent="0.25">
      <c r="A54" s="336">
        <v>9781496401953</v>
      </c>
      <c r="B54" s="335"/>
      <c r="C54" s="329" t="s">
        <v>855</v>
      </c>
      <c r="D54" s="332" t="s">
        <v>856</v>
      </c>
      <c r="E54" s="331">
        <v>7.99</v>
      </c>
      <c r="F54" s="335" t="s">
        <v>88</v>
      </c>
      <c r="G54" s="335" t="s">
        <v>844</v>
      </c>
      <c r="H54" s="335" t="s">
        <v>72</v>
      </c>
      <c r="I54" s="339">
        <v>0.52</v>
      </c>
      <c r="J54" s="334">
        <v>44105</v>
      </c>
      <c r="K54" s="337">
        <v>44196</v>
      </c>
      <c r="L54" s="335"/>
    </row>
    <row r="55" spans="1:12" ht="75" x14ac:dyDescent="0.25">
      <c r="A55" s="336">
        <v>9781414396675</v>
      </c>
      <c r="B55" s="335"/>
      <c r="C55" s="329" t="s">
        <v>857</v>
      </c>
      <c r="D55" s="332" t="s">
        <v>858</v>
      </c>
      <c r="E55" s="331">
        <v>34.99</v>
      </c>
      <c r="F55" s="335" t="s">
        <v>88</v>
      </c>
      <c r="G55" s="335" t="s">
        <v>844</v>
      </c>
      <c r="H55" s="335" t="s">
        <v>859</v>
      </c>
      <c r="I55" s="330" t="s">
        <v>860</v>
      </c>
      <c r="J55" s="334">
        <v>43973</v>
      </c>
      <c r="K55" s="337">
        <v>44196</v>
      </c>
      <c r="L55" s="335"/>
    </row>
    <row r="56" spans="1:12" x14ac:dyDescent="0.25">
      <c r="A56" s="336">
        <v>9781589979987</v>
      </c>
      <c r="B56" s="335"/>
      <c r="C56" s="329" t="s">
        <v>861</v>
      </c>
      <c r="D56" s="332" t="s">
        <v>846</v>
      </c>
      <c r="E56" s="331">
        <v>24.99</v>
      </c>
      <c r="F56" s="335" t="s">
        <v>847</v>
      </c>
      <c r="G56" s="335" t="s">
        <v>844</v>
      </c>
      <c r="H56" s="335" t="s">
        <v>72</v>
      </c>
      <c r="I56" s="333">
        <v>0.55000000000000004</v>
      </c>
      <c r="J56" s="334">
        <v>44075</v>
      </c>
      <c r="K56" s="337">
        <v>51501</v>
      </c>
      <c r="L56" s="335"/>
    </row>
    <row r="57" spans="1:12" x14ac:dyDescent="0.25">
      <c r="A57" s="320"/>
      <c r="B57" s="321"/>
      <c r="C57" s="322" t="s">
        <v>89</v>
      </c>
      <c r="D57" s="323"/>
      <c r="E57" s="324"/>
      <c r="F57" s="323"/>
      <c r="G57" s="323"/>
      <c r="H57" s="324"/>
      <c r="I57" s="323"/>
      <c r="J57" s="325"/>
      <c r="K57" s="325"/>
      <c r="L57" s="326"/>
    </row>
    <row r="58" spans="1:12" ht="60" x14ac:dyDescent="0.25">
      <c r="A58" s="336">
        <v>9781414387086</v>
      </c>
      <c r="B58" s="335"/>
      <c r="C58" s="329" t="s">
        <v>862</v>
      </c>
      <c r="D58" s="332" t="s">
        <v>863</v>
      </c>
      <c r="E58" s="331">
        <v>19.989999999999998</v>
      </c>
      <c r="F58" s="335" t="s">
        <v>88</v>
      </c>
      <c r="G58" s="335" t="s">
        <v>89</v>
      </c>
      <c r="H58" s="335" t="s">
        <v>72</v>
      </c>
      <c r="I58" s="330" t="s">
        <v>864</v>
      </c>
      <c r="J58" s="334">
        <v>43983</v>
      </c>
      <c r="K58" s="337">
        <v>44196</v>
      </c>
      <c r="L58" s="335"/>
    </row>
    <row r="59" spans="1:12" ht="60" x14ac:dyDescent="0.25">
      <c r="A59" s="336">
        <v>9781496427991</v>
      </c>
      <c r="B59" s="335"/>
      <c r="C59" s="329" t="s">
        <v>865</v>
      </c>
      <c r="D59" s="332" t="s">
        <v>863</v>
      </c>
      <c r="E59" s="331">
        <v>34.99</v>
      </c>
      <c r="F59" s="335" t="s">
        <v>88</v>
      </c>
      <c r="G59" s="335" t="s">
        <v>89</v>
      </c>
      <c r="H59" s="335" t="s">
        <v>72</v>
      </c>
      <c r="I59" s="330" t="s">
        <v>864</v>
      </c>
      <c r="J59" s="334">
        <v>43983</v>
      </c>
      <c r="K59" s="337">
        <v>44196</v>
      </c>
      <c r="L59" s="335"/>
    </row>
    <row r="60" spans="1:12" x14ac:dyDescent="0.25">
      <c r="A60" s="336">
        <v>9781414397542</v>
      </c>
      <c r="B60" s="335"/>
      <c r="C60" s="329" t="s">
        <v>866</v>
      </c>
      <c r="D60" s="332" t="s">
        <v>863</v>
      </c>
      <c r="E60" s="331">
        <v>24.99</v>
      </c>
      <c r="F60" s="335" t="s">
        <v>88</v>
      </c>
      <c r="G60" s="335" t="s">
        <v>89</v>
      </c>
      <c r="H60" s="335" t="s">
        <v>72</v>
      </c>
      <c r="I60" s="333">
        <v>0.65</v>
      </c>
      <c r="J60" s="334">
        <v>44075</v>
      </c>
      <c r="K60" s="337">
        <v>44196</v>
      </c>
      <c r="L60" s="335"/>
    </row>
    <row r="61" spans="1:12" x14ac:dyDescent="0.25">
      <c r="A61" s="320"/>
      <c r="B61" s="321"/>
      <c r="C61" s="322" t="s">
        <v>867</v>
      </c>
      <c r="D61" s="323"/>
      <c r="E61" s="324"/>
      <c r="F61" s="323"/>
      <c r="G61" s="323"/>
      <c r="H61" s="324"/>
      <c r="I61" s="323"/>
      <c r="J61" s="325"/>
      <c r="K61" s="325"/>
      <c r="L61" s="326"/>
    </row>
    <row r="62" spans="1:12" ht="60" x14ac:dyDescent="0.25">
      <c r="A62" s="336">
        <v>9781496444837</v>
      </c>
      <c r="B62" s="335"/>
      <c r="C62" s="329" t="s">
        <v>158</v>
      </c>
      <c r="D62" s="332" t="s">
        <v>68</v>
      </c>
      <c r="E62" s="331">
        <v>29.99</v>
      </c>
      <c r="F62" s="335" t="s">
        <v>69</v>
      </c>
      <c r="G62" s="335" t="s">
        <v>67</v>
      </c>
      <c r="H62" s="553" t="s">
        <v>868</v>
      </c>
      <c r="I62" s="330" t="s">
        <v>131</v>
      </c>
      <c r="J62" s="334">
        <v>44001</v>
      </c>
      <c r="K62" s="337">
        <v>44196</v>
      </c>
      <c r="L62" s="556" t="s">
        <v>869</v>
      </c>
    </row>
    <row r="63" spans="1:12" ht="60" x14ac:dyDescent="0.25">
      <c r="A63" s="336">
        <v>9781496445209</v>
      </c>
      <c r="B63" s="335"/>
      <c r="C63" s="329" t="s">
        <v>157</v>
      </c>
      <c r="D63" s="332" t="s">
        <v>68</v>
      </c>
      <c r="E63" s="331">
        <v>39.99</v>
      </c>
      <c r="F63" s="335" t="s">
        <v>69</v>
      </c>
      <c r="G63" s="335" t="s">
        <v>67</v>
      </c>
      <c r="H63" s="554"/>
      <c r="I63" s="330" t="s">
        <v>131</v>
      </c>
      <c r="J63" s="334">
        <v>44001</v>
      </c>
      <c r="K63" s="337">
        <v>44196</v>
      </c>
      <c r="L63" s="557"/>
    </row>
    <row r="64" spans="1:12" ht="60" x14ac:dyDescent="0.25">
      <c r="A64" s="336">
        <v>9781496445216</v>
      </c>
      <c r="B64" s="335"/>
      <c r="C64" s="329" t="s">
        <v>156</v>
      </c>
      <c r="D64" s="332" t="s">
        <v>68</v>
      </c>
      <c r="E64" s="331">
        <v>39.99</v>
      </c>
      <c r="F64" s="335" t="s">
        <v>69</v>
      </c>
      <c r="G64" s="335" t="s">
        <v>67</v>
      </c>
      <c r="H64" s="554"/>
      <c r="I64" s="330" t="s">
        <v>131</v>
      </c>
      <c r="J64" s="334">
        <v>44001</v>
      </c>
      <c r="K64" s="337">
        <v>44196</v>
      </c>
      <c r="L64" s="557"/>
    </row>
    <row r="65" spans="1:12" ht="60" x14ac:dyDescent="0.25">
      <c r="A65" s="336">
        <v>9781496445223</v>
      </c>
      <c r="B65" s="335"/>
      <c r="C65" s="329" t="s">
        <v>155</v>
      </c>
      <c r="D65" s="332" t="s">
        <v>68</v>
      </c>
      <c r="E65" s="331">
        <v>39.99</v>
      </c>
      <c r="F65" s="335" t="s">
        <v>69</v>
      </c>
      <c r="G65" s="335" t="s">
        <v>67</v>
      </c>
      <c r="H65" s="554"/>
      <c r="I65" s="330" t="s">
        <v>131</v>
      </c>
      <c r="J65" s="334">
        <v>44001</v>
      </c>
      <c r="K65" s="337">
        <v>44196</v>
      </c>
      <c r="L65" s="557"/>
    </row>
    <row r="66" spans="1:12" ht="60" x14ac:dyDescent="0.25">
      <c r="A66" s="336">
        <v>9781496445230</v>
      </c>
      <c r="B66" s="335"/>
      <c r="C66" s="329" t="s">
        <v>154</v>
      </c>
      <c r="D66" s="332" t="s">
        <v>68</v>
      </c>
      <c r="E66" s="331">
        <v>39.99</v>
      </c>
      <c r="F66" s="335" t="s">
        <v>69</v>
      </c>
      <c r="G66" s="335" t="s">
        <v>67</v>
      </c>
      <c r="H66" s="554"/>
      <c r="I66" s="330" t="s">
        <v>131</v>
      </c>
      <c r="J66" s="334">
        <v>44001</v>
      </c>
      <c r="K66" s="337">
        <v>44196</v>
      </c>
      <c r="L66" s="557"/>
    </row>
    <row r="67" spans="1:12" ht="60" x14ac:dyDescent="0.25">
      <c r="A67" s="336">
        <v>9781496444868</v>
      </c>
      <c r="B67" s="335"/>
      <c r="C67" s="329" t="s">
        <v>153</v>
      </c>
      <c r="D67" s="332" t="s">
        <v>68</v>
      </c>
      <c r="E67" s="331">
        <v>59.99</v>
      </c>
      <c r="F67" s="335" t="s">
        <v>71</v>
      </c>
      <c r="G67" s="335" t="s">
        <v>67</v>
      </c>
      <c r="H67" s="554"/>
      <c r="I67" s="330" t="s">
        <v>131</v>
      </c>
      <c r="J67" s="334">
        <v>44001</v>
      </c>
      <c r="K67" s="337">
        <v>44196</v>
      </c>
      <c r="L67" s="557"/>
    </row>
    <row r="68" spans="1:12" ht="60" x14ac:dyDescent="0.25">
      <c r="A68" s="336">
        <v>9781496444875</v>
      </c>
      <c r="B68" s="335"/>
      <c r="C68" s="329" t="s">
        <v>152</v>
      </c>
      <c r="D68" s="332" t="s">
        <v>68</v>
      </c>
      <c r="E68" s="331">
        <v>59.99</v>
      </c>
      <c r="F68" s="335" t="s">
        <v>71</v>
      </c>
      <c r="G68" s="335" t="s">
        <v>67</v>
      </c>
      <c r="H68" s="554"/>
      <c r="I68" s="330" t="s">
        <v>131</v>
      </c>
      <c r="J68" s="334">
        <v>44001</v>
      </c>
      <c r="K68" s="337">
        <v>44196</v>
      </c>
      <c r="L68" s="557"/>
    </row>
    <row r="69" spans="1:12" ht="60" x14ac:dyDescent="0.25">
      <c r="A69" s="336">
        <v>9781496445247</v>
      </c>
      <c r="B69" s="335"/>
      <c r="C69" s="329" t="s">
        <v>151</v>
      </c>
      <c r="D69" s="332" t="s">
        <v>68</v>
      </c>
      <c r="E69" s="331">
        <v>69.989999999999995</v>
      </c>
      <c r="F69" s="335" t="s">
        <v>71</v>
      </c>
      <c r="G69" s="335" t="s">
        <v>67</v>
      </c>
      <c r="H69" s="554"/>
      <c r="I69" s="330" t="s">
        <v>131</v>
      </c>
      <c r="J69" s="334">
        <v>44001</v>
      </c>
      <c r="K69" s="337">
        <v>44196</v>
      </c>
      <c r="L69" s="557"/>
    </row>
    <row r="70" spans="1:12" ht="60" x14ac:dyDescent="0.25">
      <c r="A70" s="336">
        <v>9781496445254</v>
      </c>
      <c r="B70" s="335"/>
      <c r="C70" s="329" t="s">
        <v>150</v>
      </c>
      <c r="D70" s="332" t="s">
        <v>68</v>
      </c>
      <c r="E70" s="331">
        <v>69.989999999999995</v>
      </c>
      <c r="F70" s="335" t="s">
        <v>71</v>
      </c>
      <c r="G70" s="335" t="s">
        <v>67</v>
      </c>
      <c r="H70" s="554"/>
      <c r="I70" s="330" t="s">
        <v>131</v>
      </c>
      <c r="J70" s="334">
        <v>44001</v>
      </c>
      <c r="K70" s="337">
        <v>44196</v>
      </c>
      <c r="L70" s="557"/>
    </row>
    <row r="71" spans="1:12" ht="60" x14ac:dyDescent="0.25">
      <c r="A71" s="336">
        <v>9781496444882</v>
      </c>
      <c r="B71" s="335"/>
      <c r="C71" s="329" t="s">
        <v>149</v>
      </c>
      <c r="D71" s="332" t="s">
        <v>68</v>
      </c>
      <c r="E71" s="331">
        <v>39.99</v>
      </c>
      <c r="F71" s="335" t="s">
        <v>69</v>
      </c>
      <c r="G71" s="335" t="s">
        <v>67</v>
      </c>
      <c r="H71" s="554"/>
      <c r="I71" s="330" t="s">
        <v>131</v>
      </c>
      <c r="J71" s="334">
        <v>44001</v>
      </c>
      <c r="K71" s="337">
        <v>44196</v>
      </c>
      <c r="L71" s="557"/>
    </row>
    <row r="72" spans="1:12" ht="60" x14ac:dyDescent="0.25">
      <c r="A72" s="336">
        <v>9781496445322</v>
      </c>
      <c r="B72" s="335"/>
      <c r="C72" s="329" t="s">
        <v>148</v>
      </c>
      <c r="D72" s="332" t="s">
        <v>68</v>
      </c>
      <c r="E72" s="331">
        <v>49.99</v>
      </c>
      <c r="F72" s="335" t="s">
        <v>69</v>
      </c>
      <c r="G72" s="335" t="s">
        <v>67</v>
      </c>
      <c r="H72" s="554"/>
      <c r="I72" s="330" t="s">
        <v>131</v>
      </c>
      <c r="J72" s="334">
        <v>44001</v>
      </c>
      <c r="K72" s="337">
        <v>44196</v>
      </c>
      <c r="L72" s="557"/>
    </row>
    <row r="73" spans="1:12" ht="60" x14ac:dyDescent="0.25">
      <c r="A73" s="336">
        <v>9781496445339</v>
      </c>
      <c r="B73" s="335"/>
      <c r="C73" s="329" t="s">
        <v>147</v>
      </c>
      <c r="D73" s="332" t="s">
        <v>68</v>
      </c>
      <c r="E73" s="331">
        <v>49.99</v>
      </c>
      <c r="F73" s="335" t="s">
        <v>69</v>
      </c>
      <c r="G73" s="335" t="s">
        <v>67</v>
      </c>
      <c r="H73" s="554"/>
      <c r="I73" s="330" t="s">
        <v>131</v>
      </c>
      <c r="J73" s="334">
        <v>44001</v>
      </c>
      <c r="K73" s="337">
        <v>44196</v>
      </c>
      <c r="L73" s="557"/>
    </row>
    <row r="74" spans="1:12" ht="60" x14ac:dyDescent="0.25">
      <c r="A74" s="336">
        <v>9781496445346</v>
      </c>
      <c r="B74" s="335"/>
      <c r="C74" s="329" t="s">
        <v>146</v>
      </c>
      <c r="D74" s="332" t="s">
        <v>68</v>
      </c>
      <c r="E74" s="331">
        <v>49.99</v>
      </c>
      <c r="F74" s="335" t="s">
        <v>69</v>
      </c>
      <c r="G74" s="335" t="s">
        <v>67</v>
      </c>
      <c r="H74" s="554"/>
      <c r="I74" s="330" t="s">
        <v>131</v>
      </c>
      <c r="J74" s="334">
        <v>44001</v>
      </c>
      <c r="K74" s="337">
        <v>44196</v>
      </c>
      <c r="L74" s="557"/>
    </row>
    <row r="75" spans="1:12" ht="60" x14ac:dyDescent="0.25">
      <c r="A75" s="336">
        <v>9781496445353</v>
      </c>
      <c r="B75" s="335"/>
      <c r="C75" s="329" t="s">
        <v>145</v>
      </c>
      <c r="D75" s="332" t="s">
        <v>68</v>
      </c>
      <c r="E75" s="331">
        <v>49.99</v>
      </c>
      <c r="F75" s="335" t="s">
        <v>69</v>
      </c>
      <c r="G75" s="335" t="s">
        <v>67</v>
      </c>
      <c r="H75" s="554"/>
      <c r="I75" s="330" t="s">
        <v>131</v>
      </c>
      <c r="J75" s="334">
        <v>44001</v>
      </c>
      <c r="K75" s="337">
        <v>44196</v>
      </c>
      <c r="L75" s="557"/>
    </row>
    <row r="76" spans="1:12" ht="60" x14ac:dyDescent="0.25">
      <c r="A76" s="336">
        <v>9781496444929</v>
      </c>
      <c r="B76" s="335"/>
      <c r="C76" s="329" t="s">
        <v>144</v>
      </c>
      <c r="D76" s="332" t="s">
        <v>68</v>
      </c>
      <c r="E76" s="331">
        <v>69.989999999999995</v>
      </c>
      <c r="F76" s="335" t="s">
        <v>71</v>
      </c>
      <c r="G76" s="335" t="s">
        <v>67</v>
      </c>
      <c r="H76" s="554"/>
      <c r="I76" s="330" t="s">
        <v>131</v>
      </c>
      <c r="J76" s="334">
        <v>44001</v>
      </c>
      <c r="K76" s="337">
        <v>44196</v>
      </c>
      <c r="L76" s="557"/>
    </row>
    <row r="77" spans="1:12" ht="60" x14ac:dyDescent="0.25">
      <c r="A77" s="336">
        <v>9781496444936</v>
      </c>
      <c r="B77" s="335"/>
      <c r="C77" s="329" t="s">
        <v>143</v>
      </c>
      <c r="D77" s="332" t="s">
        <v>68</v>
      </c>
      <c r="E77" s="331">
        <v>69.989999999999995</v>
      </c>
      <c r="F77" s="335" t="s">
        <v>71</v>
      </c>
      <c r="G77" s="335" t="s">
        <v>67</v>
      </c>
      <c r="H77" s="554"/>
      <c r="I77" s="330" t="s">
        <v>131</v>
      </c>
      <c r="J77" s="334">
        <v>44001</v>
      </c>
      <c r="K77" s="337">
        <v>44196</v>
      </c>
      <c r="L77" s="557"/>
    </row>
    <row r="78" spans="1:12" ht="60" x14ac:dyDescent="0.25">
      <c r="A78" s="336">
        <v>9781496445360</v>
      </c>
      <c r="B78" s="335"/>
      <c r="C78" s="329" t="s">
        <v>142</v>
      </c>
      <c r="D78" s="332" t="s">
        <v>68</v>
      </c>
      <c r="E78" s="331">
        <v>79.989999999999995</v>
      </c>
      <c r="F78" s="335" t="s">
        <v>71</v>
      </c>
      <c r="G78" s="335" t="s">
        <v>67</v>
      </c>
      <c r="H78" s="554"/>
      <c r="I78" s="330" t="s">
        <v>131</v>
      </c>
      <c r="J78" s="334">
        <v>44001</v>
      </c>
      <c r="K78" s="337">
        <v>44196</v>
      </c>
      <c r="L78" s="557"/>
    </row>
    <row r="79" spans="1:12" ht="60" x14ac:dyDescent="0.25">
      <c r="A79" s="336">
        <v>9781496445377</v>
      </c>
      <c r="B79" s="335"/>
      <c r="C79" s="329" t="s">
        <v>141</v>
      </c>
      <c r="D79" s="332" t="s">
        <v>68</v>
      </c>
      <c r="E79" s="331">
        <v>79.989999999999995</v>
      </c>
      <c r="F79" s="335" t="s">
        <v>71</v>
      </c>
      <c r="G79" s="335" t="s">
        <v>67</v>
      </c>
      <c r="H79" s="554"/>
      <c r="I79" s="330" t="s">
        <v>131</v>
      </c>
      <c r="J79" s="334">
        <v>44001</v>
      </c>
      <c r="K79" s="337">
        <v>44196</v>
      </c>
      <c r="L79" s="557"/>
    </row>
    <row r="80" spans="1:12" ht="60" x14ac:dyDescent="0.25">
      <c r="A80" s="336">
        <v>9781496447166</v>
      </c>
      <c r="B80" s="335"/>
      <c r="C80" s="329" t="s">
        <v>140</v>
      </c>
      <c r="D80" s="332" t="s">
        <v>68</v>
      </c>
      <c r="E80" s="331">
        <v>39.99</v>
      </c>
      <c r="F80" s="335" t="s">
        <v>69</v>
      </c>
      <c r="G80" s="335" t="s">
        <v>67</v>
      </c>
      <c r="H80" s="554"/>
      <c r="I80" s="330" t="s">
        <v>131</v>
      </c>
      <c r="J80" s="334">
        <v>44001</v>
      </c>
      <c r="K80" s="337">
        <v>44196</v>
      </c>
      <c r="L80" s="557"/>
    </row>
    <row r="81" spans="1:12" ht="60" x14ac:dyDescent="0.25">
      <c r="A81" s="336">
        <v>9781496447197</v>
      </c>
      <c r="B81" s="335"/>
      <c r="C81" s="329" t="s">
        <v>139</v>
      </c>
      <c r="D81" s="332" t="s">
        <v>68</v>
      </c>
      <c r="E81" s="331">
        <v>49.99</v>
      </c>
      <c r="F81" s="335" t="s">
        <v>69</v>
      </c>
      <c r="G81" s="335" t="s">
        <v>67</v>
      </c>
      <c r="H81" s="554"/>
      <c r="I81" s="330" t="s">
        <v>131</v>
      </c>
      <c r="J81" s="334">
        <v>44001</v>
      </c>
      <c r="K81" s="337">
        <v>44196</v>
      </c>
      <c r="L81" s="557"/>
    </row>
    <row r="82" spans="1:12" ht="60" x14ac:dyDescent="0.25">
      <c r="A82" s="336">
        <v>9781496447203</v>
      </c>
      <c r="B82" s="335"/>
      <c r="C82" s="329" t="s">
        <v>138</v>
      </c>
      <c r="D82" s="332" t="s">
        <v>68</v>
      </c>
      <c r="E82" s="331">
        <v>49.99</v>
      </c>
      <c r="F82" s="335" t="s">
        <v>69</v>
      </c>
      <c r="G82" s="335" t="s">
        <v>67</v>
      </c>
      <c r="H82" s="554"/>
      <c r="I82" s="330" t="s">
        <v>131</v>
      </c>
      <c r="J82" s="334">
        <v>44001</v>
      </c>
      <c r="K82" s="337">
        <v>44196</v>
      </c>
      <c r="L82" s="557"/>
    </row>
    <row r="83" spans="1:12" ht="60" x14ac:dyDescent="0.25">
      <c r="A83" s="336">
        <v>9781496447210</v>
      </c>
      <c r="B83" s="335"/>
      <c r="C83" s="329" t="s">
        <v>137</v>
      </c>
      <c r="D83" s="332" t="s">
        <v>68</v>
      </c>
      <c r="E83" s="331">
        <v>49.99</v>
      </c>
      <c r="F83" s="335" t="s">
        <v>69</v>
      </c>
      <c r="G83" s="335" t="s">
        <v>67</v>
      </c>
      <c r="H83" s="554"/>
      <c r="I83" s="330" t="s">
        <v>131</v>
      </c>
      <c r="J83" s="334">
        <v>44001</v>
      </c>
      <c r="K83" s="337">
        <v>44196</v>
      </c>
      <c r="L83" s="557"/>
    </row>
    <row r="84" spans="1:12" ht="60" x14ac:dyDescent="0.25">
      <c r="A84" s="336">
        <v>9781496447227</v>
      </c>
      <c r="B84" s="335"/>
      <c r="C84" s="329" t="s">
        <v>136</v>
      </c>
      <c r="D84" s="332" t="s">
        <v>68</v>
      </c>
      <c r="E84" s="331">
        <v>49.99</v>
      </c>
      <c r="F84" s="335" t="s">
        <v>69</v>
      </c>
      <c r="G84" s="335" t="s">
        <v>67</v>
      </c>
      <c r="H84" s="554"/>
      <c r="I84" s="330" t="s">
        <v>131</v>
      </c>
      <c r="J84" s="334">
        <v>44001</v>
      </c>
      <c r="K84" s="337">
        <v>44196</v>
      </c>
      <c r="L84" s="557"/>
    </row>
    <row r="85" spans="1:12" ht="60" x14ac:dyDescent="0.25">
      <c r="A85" s="336">
        <v>9781496447234</v>
      </c>
      <c r="B85" s="335"/>
      <c r="C85" s="329" t="s">
        <v>135</v>
      </c>
      <c r="D85" s="332" t="s">
        <v>68</v>
      </c>
      <c r="E85" s="331">
        <v>69.989999999999995</v>
      </c>
      <c r="F85" s="335" t="s">
        <v>71</v>
      </c>
      <c r="G85" s="335" t="s">
        <v>67</v>
      </c>
      <c r="H85" s="554"/>
      <c r="I85" s="330" t="s">
        <v>131</v>
      </c>
      <c r="J85" s="334">
        <v>44001</v>
      </c>
      <c r="K85" s="337">
        <v>44196</v>
      </c>
      <c r="L85" s="557"/>
    </row>
    <row r="86" spans="1:12" ht="60" x14ac:dyDescent="0.25">
      <c r="A86" s="336">
        <v>9781496447241</v>
      </c>
      <c r="B86" s="335"/>
      <c r="C86" s="329" t="s">
        <v>134</v>
      </c>
      <c r="D86" s="332" t="s">
        <v>68</v>
      </c>
      <c r="E86" s="331">
        <v>69.989999999999995</v>
      </c>
      <c r="F86" s="335" t="s">
        <v>71</v>
      </c>
      <c r="G86" s="335" t="s">
        <v>67</v>
      </c>
      <c r="H86" s="554"/>
      <c r="I86" s="330" t="s">
        <v>131</v>
      </c>
      <c r="J86" s="334">
        <v>44001</v>
      </c>
      <c r="K86" s="337">
        <v>44196</v>
      </c>
      <c r="L86" s="557"/>
    </row>
    <row r="87" spans="1:12" ht="60" x14ac:dyDescent="0.25">
      <c r="A87" s="336">
        <v>9781496447258</v>
      </c>
      <c r="B87" s="335"/>
      <c r="C87" s="329" t="s">
        <v>133</v>
      </c>
      <c r="D87" s="332" t="s">
        <v>68</v>
      </c>
      <c r="E87" s="331">
        <v>79.989999999999995</v>
      </c>
      <c r="F87" s="335" t="s">
        <v>71</v>
      </c>
      <c r="G87" s="335" t="s">
        <v>67</v>
      </c>
      <c r="H87" s="554"/>
      <c r="I87" s="330" t="s">
        <v>131</v>
      </c>
      <c r="J87" s="334">
        <v>44001</v>
      </c>
      <c r="K87" s="337">
        <v>44196</v>
      </c>
      <c r="L87" s="557"/>
    </row>
    <row r="88" spans="1:12" ht="60" x14ac:dyDescent="0.25">
      <c r="A88" s="336">
        <v>9781496447265</v>
      </c>
      <c r="B88" s="335"/>
      <c r="C88" s="329" t="s">
        <v>132</v>
      </c>
      <c r="D88" s="332" t="s">
        <v>68</v>
      </c>
      <c r="E88" s="331">
        <v>79.989999999999995</v>
      </c>
      <c r="F88" s="335" t="s">
        <v>71</v>
      </c>
      <c r="G88" s="335" t="s">
        <v>67</v>
      </c>
      <c r="H88" s="555"/>
      <c r="I88" s="330" t="s">
        <v>131</v>
      </c>
      <c r="J88" s="334">
        <v>44001</v>
      </c>
      <c r="K88" s="337">
        <v>44196</v>
      </c>
      <c r="L88" s="558"/>
    </row>
    <row r="89" spans="1:12" x14ac:dyDescent="0.25">
      <c r="A89" s="320"/>
      <c r="B89" s="323"/>
      <c r="C89" s="322" t="s">
        <v>39</v>
      </c>
      <c r="D89" s="323"/>
      <c r="E89" s="324"/>
      <c r="F89" s="323"/>
      <c r="G89" s="323"/>
      <c r="H89" s="324"/>
      <c r="I89" s="320"/>
      <c r="J89" s="325"/>
      <c r="K89" s="324"/>
      <c r="L89" s="340"/>
    </row>
    <row r="90" spans="1:12" x14ac:dyDescent="0.25">
      <c r="A90" s="327">
        <v>9780842383325</v>
      </c>
      <c r="B90" s="335"/>
      <c r="C90" s="332" t="s">
        <v>74</v>
      </c>
      <c r="D90" s="332"/>
      <c r="E90" s="331">
        <v>0.01</v>
      </c>
      <c r="F90" s="332"/>
      <c r="G90" s="332"/>
      <c r="H90" s="331"/>
      <c r="I90" s="327"/>
      <c r="J90" s="334"/>
      <c r="K90" s="331"/>
      <c r="L90" s="329"/>
    </row>
    <row r="91" spans="1:12" x14ac:dyDescent="0.25">
      <c r="A91" s="320"/>
      <c r="B91" s="323"/>
      <c r="C91" s="322" t="s">
        <v>765</v>
      </c>
      <c r="D91" s="323"/>
      <c r="E91" s="324"/>
      <c r="F91" s="323"/>
      <c r="G91" s="323"/>
      <c r="H91" s="324"/>
      <c r="I91" s="320"/>
      <c r="J91" s="325"/>
      <c r="K91" s="324"/>
      <c r="L91" s="340"/>
    </row>
    <row r="92" spans="1:12" x14ac:dyDescent="0.25">
      <c r="A92" s="336"/>
      <c r="B92" s="335"/>
      <c r="C92" s="335"/>
      <c r="D92" s="332"/>
      <c r="E92" s="331"/>
      <c r="F92" s="335"/>
      <c r="G92" s="335"/>
      <c r="H92" s="335"/>
      <c r="I92" s="335"/>
      <c r="J92" s="332"/>
      <c r="K92" s="335"/>
      <c r="L92" s="329"/>
    </row>
    <row r="93" spans="1:12" x14ac:dyDescent="0.25">
      <c r="A93" s="336"/>
      <c r="B93" s="335"/>
      <c r="C93" s="335"/>
      <c r="D93" s="332"/>
      <c r="E93" s="331"/>
      <c r="F93" s="335"/>
      <c r="G93" s="335"/>
      <c r="H93" s="335"/>
      <c r="I93" s="335"/>
      <c r="J93" s="332"/>
      <c r="K93" s="335"/>
      <c r="L93" s="329"/>
    </row>
    <row r="94" spans="1:12" x14ac:dyDescent="0.25">
      <c r="A94" s="336"/>
      <c r="B94" s="335"/>
      <c r="C94" s="335"/>
      <c r="D94" s="332"/>
      <c r="E94" s="331"/>
      <c r="F94" s="335"/>
      <c r="G94" s="335"/>
      <c r="H94" s="335"/>
      <c r="I94" s="335"/>
      <c r="J94" s="332"/>
      <c r="K94" s="335"/>
      <c r="L94" s="329"/>
    </row>
    <row r="95" spans="1:12" x14ac:dyDescent="0.25">
      <c r="A95" s="336"/>
      <c r="B95" s="335"/>
      <c r="C95" s="335"/>
      <c r="D95" s="332"/>
      <c r="E95" s="331"/>
      <c r="F95" s="335"/>
      <c r="G95" s="335"/>
      <c r="H95" s="335"/>
      <c r="I95" s="335"/>
      <c r="J95" s="332"/>
      <c r="K95" s="335"/>
      <c r="L95" s="329"/>
    </row>
    <row r="96" spans="1:12" x14ac:dyDescent="0.25">
      <c r="A96" s="336"/>
      <c r="B96" s="335"/>
      <c r="C96" s="335"/>
      <c r="D96" s="332"/>
      <c r="E96" s="331"/>
      <c r="F96" s="335"/>
      <c r="G96" s="335"/>
      <c r="H96" s="335"/>
      <c r="I96" s="335"/>
      <c r="J96" s="332"/>
      <c r="K96" s="335"/>
      <c r="L96" s="329"/>
    </row>
    <row r="97" spans="1:12" x14ac:dyDescent="0.25">
      <c r="A97" s="336"/>
      <c r="B97" s="335"/>
      <c r="C97" s="335"/>
      <c r="D97" s="332"/>
      <c r="E97" s="331"/>
      <c r="F97" s="335"/>
      <c r="G97" s="335"/>
      <c r="H97" s="335"/>
      <c r="I97" s="335"/>
      <c r="J97" s="332"/>
      <c r="K97" s="335"/>
      <c r="L97" s="329"/>
    </row>
    <row r="98" spans="1:12" x14ac:dyDescent="0.25">
      <c r="A98" s="336"/>
      <c r="B98" s="335"/>
      <c r="C98" s="335"/>
      <c r="D98" s="332"/>
      <c r="E98" s="331"/>
      <c r="F98" s="335"/>
      <c r="G98" s="335"/>
      <c r="H98" s="335"/>
      <c r="I98" s="335"/>
      <c r="J98" s="332"/>
      <c r="K98" s="335"/>
      <c r="L98" s="329"/>
    </row>
    <row r="99" spans="1:12" x14ac:dyDescent="0.25">
      <c r="A99" s="336"/>
      <c r="B99" s="335"/>
      <c r="C99" s="335"/>
      <c r="D99" s="332"/>
      <c r="E99" s="331"/>
      <c r="F99" s="335"/>
      <c r="G99" s="335"/>
      <c r="H99" s="335"/>
      <c r="I99" s="335"/>
      <c r="J99" s="332"/>
      <c r="K99" s="335"/>
      <c r="L99" s="329"/>
    </row>
    <row r="100" spans="1:12" x14ac:dyDescent="0.25">
      <c r="A100" s="336"/>
      <c r="B100" s="335"/>
      <c r="C100" s="335"/>
      <c r="D100" s="332"/>
      <c r="E100" s="331"/>
      <c r="F100" s="335"/>
      <c r="G100" s="335"/>
      <c r="H100" s="335"/>
      <c r="I100" s="335"/>
      <c r="J100" s="332"/>
      <c r="K100" s="335"/>
      <c r="L100" s="329"/>
    </row>
    <row r="101" spans="1:12" x14ac:dyDescent="0.25">
      <c r="A101" s="336"/>
      <c r="B101" s="335"/>
      <c r="C101" s="335"/>
      <c r="D101" s="332"/>
      <c r="E101" s="331"/>
      <c r="F101" s="335"/>
      <c r="G101" s="335"/>
      <c r="H101" s="335"/>
      <c r="I101" s="335"/>
      <c r="J101" s="332"/>
      <c r="K101" s="335"/>
      <c r="L101" s="329"/>
    </row>
    <row r="102" spans="1:12" x14ac:dyDescent="0.25">
      <c r="A102" s="336"/>
      <c r="B102" s="335"/>
      <c r="C102" s="335"/>
      <c r="D102" s="332"/>
      <c r="E102" s="331"/>
      <c r="F102" s="335"/>
      <c r="G102" s="335"/>
      <c r="H102" s="335"/>
      <c r="I102" s="335"/>
      <c r="J102" s="332"/>
      <c r="K102" s="335"/>
      <c r="L102" s="329"/>
    </row>
    <row r="103" spans="1:12" x14ac:dyDescent="0.25">
      <c r="A103" s="336"/>
      <c r="B103" s="335"/>
      <c r="C103" s="335"/>
      <c r="D103" s="332"/>
      <c r="E103" s="331"/>
      <c r="F103" s="335"/>
      <c r="G103" s="335"/>
      <c r="H103" s="335"/>
      <c r="I103" s="335"/>
      <c r="J103" s="332"/>
      <c r="K103" s="335"/>
      <c r="L103" s="329"/>
    </row>
    <row r="105" spans="1:12" x14ac:dyDescent="0.25">
      <c r="A105" s="274" t="s">
        <v>870</v>
      </c>
    </row>
    <row r="106" spans="1:12" x14ac:dyDescent="0.25">
      <c r="A106" s="274" t="s">
        <v>130</v>
      </c>
    </row>
    <row r="107" spans="1:12" x14ac:dyDescent="0.25">
      <c r="A107" s="274" t="s">
        <v>129</v>
      </c>
    </row>
  </sheetData>
  <autoFilter ref="A12:M91" xr:uid="{07185BBE-964A-4240-A4EF-668C08852715}"/>
  <mergeCells count="10">
    <mergeCell ref="A8:B8"/>
    <mergeCell ref="L39:L47"/>
    <mergeCell ref="H62:H88"/>
    <mergeCell ref="L62:L8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47" fitToHeight="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1874-ECC8-4299-8A67-25B709B2014C}">
  <sheetPr>
    <pageSetUpPr fitToPage="1"/>
  </sheetPr>
  <dimension ref="A1:N57"/>
  <sheetViews>
    <sheetView workbookViewId="0">
      <selection activeCell="D51" sqref="D51"/>
    </sheetView>
  </sheetViews>
  <sheetFormatPr defaultColWidth="8.83203125" defaultRowHeight="12.75" x14ac:dyDescent="0.2"/>
  <cols>
    <col min="1" max="1" width="18.1640625" style="21" customWidth="1"/>
    <col min="2" max="2" width="9.6640625" style="24" customWidth="1"/>
    <col min="3" max="3" width="9.6640625" style="21" customWidth="1"/>
    <col min="4" max="4" width="56.1640625" style="272" customWidth="1"/>
    <col min="5" max="5" width="24.83203125" style="272" customWidth="1"/>
    <col min="6" max="6" width="8.83203125" style="272"/>
    <col min="7" max="7" width="20.5" style="272" bestFit="1" customWidth="1"/>
    <col min="8" max="8" width="17.5" style="272" customWidth="1"/>
    <col min="9" max="9" width="9.83203125" style="272" customWidth="1"/>
    <col min="10" max="10" width="11.1640625" style="272" customWidth="1"/>
    <col min="11" max="11" width="13.83203125" style="272" bestFit="1" customWidth="1"/>
    <col min="12" max="12" width="10.6640625" style="272" bestFit="1" customWidth="1"/>
    <col min="13" max="13" width="16.6640625" style="273" bestFit="1" customWidth="1"/>
    <col min="14" max="14" width="8.83203125" style="22"/>
    <col min="15" max="16384" width="8.83203125" style="21"/>
  </cols>
  <sheetData>
    <row r="1" spans="1:13" ht="25.5" x14ac:dyDescent="0.35">
      <c r="A1" s="166"/>
      <c r="B1" s="167"/>
      <c r="C1" s="168"/>
      <c r="D1" s="169" t="s">
        <v>702</v>
      </c>
      <c r="E1" s="170"/>
      <c r="F1" s="171"/>
      <c r="G1" s="172"/>
      <c r="H1" s="172"/>
      <c r="I1" s="172"/>
      <c r="J1" s="172"/>
      <c r="K1" s="170"/>
      <c r="L1" s="172"/>
      <c r="M1" s="173"/>
    </row>
    <row r="2" spans="1:13" ht="23.25" x14ac:dyDescent="0.2">
      <c r="A2" s="174"/>
      <c r="B2" s="175"/>
      <c r="C2" s="176"/>
      <c r="D2" s="177"/>
      <c r="E2" s="177"/>
      <c r="F2" s="178" t="s">
        <v>703</v>
      </c>
      <c r="G2" s="177"/>
      <c r="H2" s="177"/>
      <c r="I2" s="177"/>
      <c r="J2" s="177"/>
      <c r="K2" s="177"/>
      <c r="L2" s="177"/>
      <c r="M2" s="179"/>
    </row>
    <row r="3" spans="1:13" x14ac:dyDescent="0.2">
      <c r="A3" s="584"/>
      <c r="B3" s="585"/>
      <c r="C3" s="586"/>
      <c r="D3" s="180"/>
      <c r="E3" s="181"/>
      <c r="F3" s="182"/>
      <c r="G3" s="181"/>
      <c r="H3" s="181"/>
      <c r="I3" s="182"/>
      <c r="J3" s="181"/>
      <c r="K3" s="181"/>
      <c r="L3" s="182"/>
      <c r="M3" s="183"/>
    </row>
    <row r="4" spans="1:13" ht="15.75" x14ac:dyDescent="0.2">
      <c r="A4" s="578" t="s">
        <v>51</v>
      </c>
      <c r="B4" s="579"/>
      <c r="C4" s="580"/>
      <c r="D4" s="184"/>
      <c r="E4" s="181"/>
      <c r="F4" s="587"/>
      <c r="G4" s="588"/>
      <c r="H4" s="588"/>
      <c r="I4" s="588"/>
      <c r="J4" s="588"/>
      <c r="K4" s="588"/>
      <c r="L4" s="589"/>
      <c r="M4" s="183"/>
    </row>
    <row r="5" spans="1:13" ht="15.75" x14ac:dyDescent="0.2">
      <c r="A5" s="578" t="s">
        <v>53</v>
      </c>
      <c r="B5" s="579"/>
      <c r="C5" s="580"/>
      <c r="D5" s="184"/>
      <c r="E5" s="181"/>
      <c r="F5" s="590"/>
      <c r="G5" s="591"/>
      <c r="H5" s="591"/>
      <c r="I5" s="591"/>
      <c r="J5" s="591"/>
      <c r="K5" s="591"/>
      <c r="L5" s="592"/>
      <c r="M5" s="183"/>
    </row>
    <row r="6" spans="1:13" ht="15.75" x14ac:dyDescent="0.2">
      <c r="A6" s="578" t="s">
        <v>54</v>
      </c>
      <c r="B6" s="579"/>
      <c r="C6" s="580"/>
      <c r="D6" s="184"/>
      <c r="E6" s="181"/>
      <c r="F6" s="590"/>
      <c r="G6" s="591"/>
      <c r="H6" s="591"/>
      <c r="I6" s="591"/>
      <c r="J6" s="591"/>
      <c r="K6" s="591"/>
      <c r="L6" s="592"/>
      <c r="M6" s="183"/>
    </row>
    <row r="7" spans="1:13" ht="15.75" x14ac:dyDescent="0.2">
      <c r="A7" s="578" t="s">
        <v>55</v>
      </c>
      <c r="B7" s="579"/>
      <c r="C7" s="580"/>
      <c r="D7" s="184"/>
      <c r="E7" s="181"/>
      <c r="F7" s="593"/>
      <c r="G7" s="594"/>
      <c r="H7" s="594"/>
      <c r="I7" s="594"/>
      <c r="J7" s="594"/>
      <c r="K7" s="594"/>
      <c r="L7" s="595"/>
      <c r="M7" s="183"/>
    </row>
    <row r="8" spans="1:13" ht="15.75" x14ac:dyDescent="0.2">
      <c r="A8" s="578" t="s">
        <v>56</v>
      </c>
      <c r="B8" s="579"/>
      <c r="C8" s="580"/>
      <c r="D8" s="184"/>
      <c r="E8" s="181"/>
      <c r="F8" s="185"/>
      <c r="G8" s="181"/>
      <c r="H8" s="186"/>
      <c r="I8" s="182"/>
      <c r="J8" s="181"/>
      <c r="K8" s="181"/>
      <c r="L8" s="182"/>
      <c r="M8" s="183"/>
    </row>
    <row r="9" spans="1:13" ht="15.75" x14ac:dyDescent="0.25">
      <c r="A9" s="187"/>
      <c r="B9" s="188"/>
      <c r="C9" s="189"/>
      <c r="D9" s="190"/>
      <c r="E9" s="191"/>
      <c r="F9" s="192"/>
      <c r="G9" s="191"/>
      <c r="H9" s="193"/>
      <c r="I9" s="192"/>
      <c r="J9" s="192"/>
      <c r="K9" s="192"/>
      <c r="L9" s="192"/>
      <c r="M9" s="194"/>
    </row>
    <row r="10" spans="1:13" x14ac:dyDescent="0.2">
      <c r="A10" s="187"/>
      <c r="B10" s="188"/>
      <c r="C10" s="189"/>
      <c r="D10" s="190" t="s">
        <v>704</v>
      </c>
      <c r="E10" s="191"/>
      <c r="F10" s="192"/>
      <c r="G10" s="191"/>
      <c r="H10" s="195"/>
      <c r="I10" s="192"/>
      <c r="J10" s="192"/>
      <c r="K10" s="192"/>
      <c r="L10" s="192"/>
      <c r="M10" s="194"/>
    </row>
    <row r="11" spans="1:13" x14ac:dyDescent="0.2">
      <c r="A11" s="187"/>
      <c r="B11" s="188"/>
      <c r="C11" s="189"/>
      <c r="D11" s="190"/>
      <c r="E11" s="191"/>
      <c r="F11" s="192"/>
      <c r="G11" s="191"/>
      <c r="H11" s="195"/>
      <c r="I11" s="192"/>
      <c r="J11" s="192"/>
      <c r="K11" s="192"/>
      <c r="L11" s="192"/>
      <c r="M11" s="194"/>
    </row>
    <row r="12" spans="1:13" x14ac:dyDescent="0.2">
      <c r="A12" s="187"/>
      <c r="B12" s="188"/>
      <c r="C12" s="189"/>
      <c r="D12" s="190"/>
      <c r="E12" s="191"/>
      <c r="F12" s="192"/>
      <c r="G12" s="191"/>
      <c r="H12" s="195"/>
      <c r="I12" s="192"/>
      <c r="J12" s="192"/>
      <c r="K12" s="192"/>
      <c r="L12" s="192"/>
      <c r="M12" s="194"/>
    </row>
    <row r="13" spans="1:13" ht="46.15" customHeight="1" thickBot="1" x14ac:dyDescent="0.3">
      <c r="A13" s="196" t="s">
        <v>705</v>
      </c>
      <c r="B13" s="197" t="s">
        <v>706</v>
      </c>
      <c r="C13" s="198" t="s">
        <v>707</v>
      </c>
      <c r="D13" s="199" t="s">
        <v>33</v>
      </c>
      <c r="E13" s="199" t="s">
        <v>46</v>
      </c>
      <c r="F13" s="200" t="s">
        <v>708</v>
      </c>
      <c r="G13" s="199" t="s">
        <v>709</v>
      </c>
      <c r="H13" s="199" t="s">
        <v>62</v>
      </c>
      <c r="I13" s="200" t="s">
        <v>63</v>
      </c>
      <c r="J13" s="201" t="s">
        <v>710</v>
      </c>
      <c r="K13" s="202" t="s">
        <v>64</v>
      </c>
      <c r="L13" s="200" t="s">
        <v>65</v>
      </c>
      <c r="M13" s="200" t="s">
        <v>66</v>
      </c>
    </row>
    <row r="14" spans="1:13" ht="15" thickBot="1" x14ac:dyDescent="0.25">
      <c r="A14" s="203"/>
      <c r="B14" s="204"/>
      <c r="C14" s="205"/>
      <c r="D14" s="206" t="s">
        <v>711</v>
      </c>
      <c r="E14" s="207"/>
      <c r="F14" s="208"/>
      <c r="G14" s="207"/>
      <c r="H14" s="207"/>
      <c r="I14" s="208"/>
      <c r="J14" s="207"/>
      <c r="K14" s="209"/>
      <c r="L14" s="209"/>
      <c r="M14" s="210"/>
    </row>
    <row r="15" spans="1:13" x14ac:dyDescent="0.2">
      <c r="A15" s="211">
        <v>860002029696</v>
      </c>
      <c r="B15" s="212">
        <v>6</v>
      </c>
      <c r="C15" s="213"/>
      <c r="D15" s="214" t="s">
        <v>712</v>
      </c>
      <c r="E15" s="215" t="s">
        <v>713</v>
      </c>
      <c r="F15" s="216">
        <v>29.99</v>
      </c>
      <c r="G15" s="217" t="s">
        <v>714</v>
      </c>
      <c r="H15" s="218" t="s">
        <v>715</v>
      </c>
      <c r="I15" s="219">
        <v>24.97</v>
      </c>
      <c r="J15" s="220">
        <v>0.55000000000000004</v>
      </c>
      <c r="K15" s="221">
        <v>44075</v>
      </c>
      <c r="L15" s="221">
        <v>44196</v>
      </c>
      <c r="M15" s="570" t="s">
        <v>716</v>
      </c>
    </row>
    <row r="16" spans="1:13" x14ac:dyDescent="0.2">
      <c r="A16" s="211" t="s">
        <v>717</v>
      </c>
      <c r="B16" s="222">
        <v>8</v>
      </c>
      <c r="C16" s="213"/>
      <c r="D16" s="214" t="s">
        <v>718</v>
      </c>
      <c r="E16" s="215" t="s">
        <v>713</v>
      </c>
      <c r="F16" s="223">
        <v>12.99</v>
      </c>
      <c r="G16" s="224" t="s">
        <v>719</v>
      </c>
      <c r="H16" s="218" t="s">
        <v>715</v>
      </c>
      <c r="I16" s="219">
        <v>9.9700000000000006</v>
      </c>
      <c r="J16" s="220">
        <v>0.55000000000000004</v>
      </c>
      <c r="K16" s="221">
        <v>44075</v>
      </c>
      <c r="L16" s="221">
        <v>44196</v>
      </c>
      <c r="M16" s="575"/>
    </row>
    <row r="17" spans="1:13" x14ac:dyDescent="0.2">
      <c r="A17" s="211" t="s">
        <v>720</v>
      </c>
      <c r="B17" s="222">
        <v>8</v>
      </c>
      <c r="C17" s="213"/>
      <c r="D17" s="214" t="s">
        <v>721</v>
      </c>
      <c r="E17" s="215" t="s">
        <v>713</v>
      </c>
      <c r="F17" s="223">
        <v>12.99</v>
      </c>
      <c r="G17" s="224" t="s">
        <v>722</v>
      </c>
      <c r="H17" s="218" t="s">
        <v>715</v>
      </c>
      <c r="I17" s="219">
        <v>9.9700000000000006</v>
      </c>
      <c r="J17" s="220">
        <v>0.55000000000000004</v>
      </c>
      <c r="K17" s="221">
        <v>44075</v>
      </c>
      <c r="L17" s="221">
        <v>44196</v>
      </c>
      <c r="M17" s="575"/>
    </row>
    <row r="18" spans="1:13" x14ac:dyDescent="0.2">
      <c r="A18" s="211" t="s">
        <v>723</v>
      </c>
      <c r="B18" s="222">
        <v>2</v>
      </c>
      <c r="C18" s="213"/>
      <c r="D18" s="225" t="s">
        <v>724</v>
      </c>
      <c r="E18" s="215" t="s">
        <v>713</v>
      </c>
      <c r="F18" s="216">
        <v>24.99</v>
      </c>
      <c r="G18" s="217" t="s">
        <v>725</v>
      </c>
      <c r="H18" s="218" t="s">
        <v>715</v>
      </c>
      <c r="I18" s="219">
        <v>19.97</v>
      </c>
      <c r="J18" s="220">
        <v>0.55000000000000004</v>
      </c>
      <c r="K18" s="221">
        <v>44075</v>
      </c>
      <c r="L18" s="221">
        <v>44196</v>
      </c>
      <c r="M18" s="575"/>
    </row>
    <row r="19" spans="1:13" x14ac:dyDescent="0.2">
      <c r="A19" s="211" t="s">
        <v>726</v>
      </c>
      <c r="B19" s="222">
        <v>3</v>
      </c>
      <c r="C19" s="213"/>
      <c r="D19" s="225" t="s">
        <v>727</v>
      </c>
      <c r="E19" s="215" t="s">
        <v>713</v>
      </c>
      <c r="F19" s="216">
        <v>24.99</v>
      </c>
      <c r="G19" s="217" t="s">
        <v>728</v>
      </c>
      <c r="H19" s="218" t="s">
        <v>715</v>
      </c>
      <c r="I19" s="219">
        <v>19.97</v>
      </c>
      <c r="J19" s="220">
        <v>0.55000000000000004</v>
      </c>
      <c r="K19" s="221">
        <v>44075</v>
      </c>
      <c r="L19" s="221">
        <v>44196</v>
      </c>
      <c r="M19" s="575"/>
    </row>
    <row r="20" spans="1:13" x14ac:dyDescent="0.2">
      <c r="A20" s="211" t="s">
        <v>729</v>
      </c>
      <c r="B20" s="222">
        <v>3</v>
      </c>
      <c r="C20" s="213"/>
      <c r="D20" s="225" t="s">
        <v>730</v>
      </c>
      <c r="E20" s="215" t="s">
        <v>713</v>
      </c>
      <c r="F20" s="216">
        <v>24.99</v>
      </c>
      <c r="G20" s="217" t="s">
        <v>731</v>
      </c>
      <c r="H20" s="218" t="s">
        <v>715</v>
      </c>
      <c r="I20" s="219">
        <v>19.97</v>
      </c>
      <c r="J20" s="220">
        <v>0.55000000000000004</v>
      </c>
      <c r="K20" s="221">
        <v>44075</v>
      </c>
      <c r="L20" s="221">
        <v>44196</v>
      </c>
      <c r="M20" s="575"/>
    </row>
    <row r="21" spans="1:13" x14ac:dyDescent="0.2">
      <c r="A21" s="211" t="s">
        <v>732</v>
      </c>
      <c r="B21" s="222">
        <v>3</v>
      </c>
      <c r="C21" s="213"/>
      <c r="D21" s="214" t="s">
        <v>733</v>
      </c>
      <c r="E21" s="215" t="s">
        <v>713</v>
      </c>
      <c r="F21" s="216">
        <v>24.99</v>
      </c>
      <c r="G21" s="217" t="s">
        <v>734</v>
      </c>
      <c r="H21" s="218" t="s">
        <v>715</v>
      </c>
      <c r="I21" s="219">
        <v>19.97</v>
      </c>
      <c r="J21" s="220">
        <v>0.55000000000000004</v>
      </c>
      <c r="K21" s="221">
        <v>44075</v>
      </c>
      <c r="L21" s="221">
        <v>44196</v>
      </c>
      <c r="M21" s="575"/>
    </row>
    <row r="22" spans="1:13" x14ac:dyDescent="0.2">
      <c r="A22" s="211" t="s">
        <v>735</v>
      </c>
      <c r="B22" s="222">
        <v>2</v>
      </c>
      <c r="C22" s="213"/>
      <c r="D22" s="214" t="s">
        <v>736</v>
      </c>
      <c r="E22" s="215" t="s">
        <v>713</v>
      </c>
      <c r="F22" s="216">
        <v>24.99</v>
      </c>
      <c r="G22" s="217" t="s">
        <v>737</v>
      </c>
      <c r="H22" s="218" t="s">
        <v>715</v>
      </c>
      <c r="I22" s="219">
        <v>19.97</v>
      </c>
      <c r="J22" s="220">
        <v>0.55000000000000004</v>
      </c>
      <c r="K22" s="221">
        <v>44075</v>
      </c>
      <c r="L22" s="221">
        <v>44196</v>
      </c>
      <c r="M22" s="571"/>
    </row>
    <row r="23" spans="1:13" x14ac:dyDescent="0.2">
      <c r="A23" s="211"/>
      <c r="B23" s="226"/>
      <c r="C23" s="213"/>
      <c r="D23" s="227"/>
      <c r="E23" s="218"/>
      <c r="F23" s="219"/>
      <c r="G23" s="218"/>
      <c r="H23" s="218"/>
      <c r="I23" s="219"/>
      <c r="J23" s="220"/>
      <c r="K23" s="221"/>
      <c r="L23" s="221"/>
      <c r="M23" s="228"/>
    </row>
    <row r="24" spans="1:13" ht="15" thickBot="1" x14ac:dyDescent="0.25">
      <c r="A24" s="229"/>
      <c r="B24" s="230"/>
      <c r="C24" s="231"/>
      <c r="D24" s="206" t="s">
        <v>738</v>
      </c>
      <c r="E24" s="207"/>
      <c r="F24" s="208"/>
      <c r="G24" s="207"/>
      <c r="H24" s="207"/>
      <c r="I24" s="208"/>
      <c r="J24" s="232"/>
      <c r="K24" s="209"/>
      <c r="L24" s="208"/>
      <c r="M24" s="233"/>
    </row>
    <row r="25" spans="1:13" ht="13.5" thickBot="1" x14ac:dyDescent="0.25">
      <c r="A25" s="234" t="s">
        <v>739</v>
      </c>
      <c r="B25" s="235"/>
      <c r="C25" s="236"/>
      <c r="D25" s="227" t="s">
        <v>740</v>
      </c>
      <c r="E25" s="215" t="s">
        <v>713</v>
      </c>
      <c r="F25" s="216">
        <v>0</v>
      </c>
      <c r="G25" s="217" t="s">
        <v>741</v>
      </c>
      <c r="H25" s="218" t="s">
        <v>742</v>
      </c>
      <c r="I25" s="219">
        <v>0</v>
      </c>
      <c r="J25" s="220">
        <v>1</v>
      </c>
      <c r="K25" s="221">
        <v>44075</v>
      </c>
      <c r="L25" s="221">
        <v>44196</v>
      </c>
      <c r="M25" s="570" t="s">
        <v>743</v>
      </c>
    </row>
    <row r="26" spans="1:13" x14ac:dyDescent="0.2">
      <c r="A26" s="211"/>
      <c r="B26" s="237"/>
      <c r="C26" s="213"/>
      <c r="D26" s="227"/>
      <c r="E26" s="218"/>
      <c r="F26" s="219"/>
      <c r="G26" s="218"/>
      <c r="H26" s="218"/>
      <c r="I26" s="219"/>
      <c r="J26" s="220"/>
      <c r="K26" s="221"/>
      <c r="L26" s="221"/>
      <c r="M26" s="571"/>
    </row>
    <row r="27" spans="1:13" ht="14.25" x14ac:dyDescent="0.2">
      <c r="A27" s="238" t="s">
        <v>744</v>
      </c>
      <c r="B27" s="239"/>
      <c r="C27" s="240"/>
      <c r="D27" s="241" t="s">
        <v>745</v>
      </c>
      <c r="E27" s="242"/>
      <c r="F27" s="243"/>
      <c r="G27" s="242"/>
      <c r="H27" s="242"/>
      <c r="I27" s="243"/>
      <c r="J27" s="244"/>
      <c r="K27" s="245"/>
      <c r="L27" s="243"/>
      <c r="M27" s="246"/>
    </row>
    <row r="28" spans="1:13" ht="18" customHeight="1" x14ac:dyDescent="0.2">
      <c r="A28" s="581" t="s">
        <v>746</v>
      </c>
      <c r="B28" s="226">
        <v>2</v>
      </c>
      <c r="C28" s="213"/>
      <c r="D28" s="227" t="s">
        <v>747</v>
      </c>
      <c r="E28" s="215" t="s">
        <v>713</v>
      </c>
      <c r="F28" s="219">
        <v>0</v>
      </c>
      <c r="G28" s="218"/>
      <c r="H28" s="218" t="s">
        <v>748</v>
      </c>
      <c r="I28" s="219">
        <v>0</v>
      </c>
      <c r="J28" s="220">
        <v>1</v>
      </c>
      <c r="K28" s="221">
        <v>44075</v>
      </c>
      <c r="L28" s="221">
        <v>44196</v>
      </c>
      <c r="M28" s="570" t="s">
        <v>743</v>
      </c>
    </row>
    <row r="29" spans="1:13" ht="21" customHeight="1" x14ac:dyDescent="0.2">
      <c r="A29" s="582"/>
      <c r="B29" s="226">
        <v>1</v>
      </c>
      <c r="C29" s="247" t="s">
        <v>749</v>
      </c>
      <c r="D29" s="227" t="s">
        <v>750</v>
      </c>
      <c r="E29" s="215" t="s">
        <v>713</v>
      </c>
      <c r="F29" s="219">
        <v>0</v>
      </c>
      <c r="G29" s="218"/>
      <c r="H29" s="218" t="s">
        <v>751</v>
      </c>
      <c r="I29" s="219">
        <v>0</v>
      </c>
      <c r="J29" s="220">
        <v>1</v>
      </c>
      <c r="K29" s="221">
        <v>44075</v>
      </c>
      <c r="L29" s="221">
        <v>44196</v>
      </c>
      <c r="M29" s="583"/>
    </row>
    <row r="30" spans="1:13" ht="19.149999999999999" customHeight="1" x14ac:dyDescent="0.2">
      <c r="A30" s="582"/>
      <c r="B30" s="226"/>
      <c r="C30" s="213"/>
      <c r="D30" s="227"/>
      <c r="E30" s="218"/>
      <c r="F30" s="219"/>
      <c r="G30" s="218"/>
      <c r="H30" s="218"/>
      <c r="I30" s="219"/>
      <c r="J30" s="220"/>
      <c r="K30" s="221"/>
      <c r="L30" s="221"/>
      <c r="M30" s="583"/>
    </row>
    <row r="31" spans="1:13" ht="14.25" x14ac:dyDescent="0.2">
      <c r="A31" s="248"/>
      <c r="B31" s="249"/>
      <c r="C31" s="250"/>
      <c r="D31" s="251" t="s">
        <v>752</v>
      </c>
      <c r="E31" s="252"/>
      <c r="F31" s="253"/>
      <c r="G31" s="252"/>
      <c r="H31" s="252"/>
      <c r="I31" s="253"/>
      <c r="J31" s="254"/>
      <c r="K31" s="255"/>
      <c r="L31" s="253"/>
      <c r="M31" s="256"/>
    </row>
    <row r="32" spans="1:13" ht="13.15" customHeight="1" x14ac:dyDescent="0.2">
      <c r="A32" s="257">
        <v>9780882641508</v>
      </c>
      <c r="B32" s="222"/>
      <c r="C32" s="213"/>
      <c r="D32" s="258" t="s">
        <v>753</v>
      </c>
      <c r="E32" s="215" t="s">
        <v>713</v>
      </c>
      <c r="F32" s="219">
        <v>15.99</v>
      </c>
      <c r="G32" s="216" t="s">
        <v>754</v>
      </c>
      <c r="H32" s="218" t="s">
        <v>73</v>
      </c>
      <c r="I32" s="259">
        <v>10</v>
      </c>
      <c r="J32" s="260">
        <v>5</v>
      </c>
      <c r="K32" s="221">
        <v>44075</v>
      </c>
      <c r="L32" s="221">
        <v>44196</v>
      </c>
      <c r="M32" s="570" t="s">
        <v>755</v>
      </c>
    </row>
    <row r="33" spans="1:13" x14ac:dyDescent="0.2">
      <c r="A33" s="257">
        <v>9780882642147</v>
      </c>
      <c r="B33" s="222"/>
      <c r="C33" s="213"/>
      <c r="D33" s="258" t="s">
        <v>756</v>
      </c>
      <c r="E33" s="215" t="s">
        <v>713</v>
      </c>
      <c r="F33" s="219">
        <v>17.989999999999998</v>
      </c>
      <c r="G33" s="216" t="s">
        <v>757</v>
      </c>
      <c r="H33" s="218" t="s">
        <v>73</v>
      </c>
      <c r="I33" s="259">
        <v>10</v>
      </c>
      <c r="J33" s="260">
        <v>5</v>
      </c>
      <c r="K33" s="221">
        <v>44075</v>
      </c>
      <c r="L33" s="221">
        <v>44196</v>
      </c>
      <c r="M33" s="575"/>
    </row>
    <row r="34" spans="1:13" x14ac:dyDescent="0.2">
      <c r="A34" s="211"/>
      <c r="B34" s="226"/>
      <c r="C34" s="213"/>
      <c r="D34" s="258"/>
      <c r="E34" s="218"/>
      <c r="F34" s="219"/>
      <c r="G34" s="218"/>
      <c r="H34" s="218"/>
      <c r="I34" s="259"/>
      <c r="J34" s="220"/>
      <c r="K34" s="221"/>
      <c r="L34" s="221"/>
      <c r="M34" s="571"/>
    </row>
    <row r="35" spans="1:13" ht="14.25" x14ac:dyDescent="0.2">
      <c r="A35" s="248"/>
      <c r="B35" s="249"/>
      <c r="C35" s="250"/>
      <c r="D35" s="251" t="s">
        <v>758</v>
      </c>
      <c r="E35" s="252"/>
      <c r="F35" s="253"/>
      <c r="G35" s="252"/>
      <c r="H35" s="252"/>
      <c r="I35" s="253"/>
      <c r="J35" s="254"/>
      <c r="K35" s="255"/>
      <c r="L35" s="253"/>
      <c r="M35" s="256"/>
    </row>
    <row r="36" spans="1:13" x14ac:dyDescent="0.2">
      <c r="A36" s="261" t="s">
        <v>759</v>
      </c>
      <c r="B36" s="226"/>
      <c r="C36" s="262"/>
      <c r="D36" s="263" t="s">
        <v>760</v>
      </c>
      <c r="E36" s="215" t="s">
        <v>713</v>
      </c>
      <c r="F36" s="219">
        <v>0</v>
      </c>
      <c r="G36" s="218"/>
      <c r="H36" s="218" t="s">
        <v>761</v>
      </c>
      <c r="I36" s="259">
        <v>0</v>
      </c>
      <c r="J36" s="264">
        <v>1</v>
      </c>
      <c r="K36" s="221">
        <v>44075</v>
      </c>
      <c r="L36" s="221">
        <v>44196</v>
      </c>
      <c r="M36" s="570" t="s">
        <v>743</v>
      </c>
    </row>
    <row r="37" spans="1:13" x14ac:dyDescent="0.2">
      <c r="A37" s="211"/>
      <c r="B37" s="226"/>
      <c r="C37" s="262"/>
      <c r="D37" s="263"/>
      <c r="E37" s="215"/>
      <c r="F37" s="219"/>
      <c r="G37" s="218"/>
      <c r="H37" s="218"/>
      <c r="I37" s="259"/>
      <c r="J37" s="264"/>
      <c r="K37" s="221"/>
      <c r="L37" s="221"/>
      <c r="M37" s="571"/>
    </row>
    <row r="38" spans="1:13" ht="14.25" x14ac:dyDescent="0.2">
      <c r="A38" s="265" t="s">
        <v>744</v>
      </c>
      <c r="B38" s="249"/>
      <c r="C38" s="250"/>
      <c r="D38" s="251" t="s">
        <v>762</v>
      </c>
      <c r="E38" s="252"/>
      <c r="F38" s="253"/>
      <c r="G38" s="252"/>
      <c r="H38" s="252"/>
      <c r="I38" s="253"/>
      <c r="J38" s="254"/>
      <c r="K38" s="255"/>
      <c r="L38" s="253"/>
      <c r="M38" s="256"/>
    </row>
    <row r="39" spans="1:13" ht="13.15" customHeight="1" x14ac:dyDescent="0.2">
      <c r="A39" s="572" t="s">
        <v>746</v>
      </c>
      <c r="B39" s="226"/>
      <c r="C39" s="262"/>
      <c r="D39" s="263" t="s">
        <v>763</v>
      </c>
      <c r="E39" s="215" t="s">
        <v>713</v>
      </c>
      <c r="F39" s="219">
        <v>0</v>
      </c>
      <c r="G39" s="218"/>
      <c r="H39" s="218"/>
      <c r="I39" s="259">
        <v>0</v>
      </c>
      <c r="J39" s="264">
        <v>1</v>
      </c>
      <c r="K39" s="221">
        <v>44075</v>
      </c>
      <c r="L39" s="221">
        <v>44196</v>
      </c>
      <c r="M39" s="570" t="s">
        <v>743</v>
      </c>
    </row>
    <row r="40" spans="1:13" x14ac:dyDescent="0.2">
      <c r="A40" s="573"/>
      <c r="B40" s="226"/>
      <c r="C40" s="262"/>
      <c r="D40" s="263" t="s">
        <v>764</v>
      </c>
      <c r="E40" s="215" t="s">
        <v>713</v>
      </c>
      <c r="F40" s="219">
        <v>0</v>
      </c>
      <c r="G40" s="218"/>
      <c r="H40" s="218"/>
      <c r="I40" s="259">
        <v>0</v>
      </c>
      <c r="J40" s="264">
        <v>1</v>
      </c>
      <c r="K40" s="221">
        <v>44075</v>
      </c>
      <c r="L40" s="221">
        <v>44196</v>
      </c>
      <c r="M40" s="574"/>
    </row>
    <row r="41" spans="1:13" ht="32.65" customHeight="1" x14ac:dyDescent="0.2">
      <c r="A41" s="573"/>
      <c r="B41" s="226"/>
      <c r="C41" s="262"/>
      <c r="D41" s="263"/>
      <c r="E41" s="215"/>
      <c r="F41" s="219"/>
      <c r="G41" s="218"/>
      <c r="H41" s="218"/>
      <c r="I41" s="259"/>
      <c r="J41" s="264"/>
      <c r="K41" s="221"/>
      <c r="L41" s="221"/>
      <c r="M41" s="266"/>
    </row>
    <row r="42" spans="1:13" ht="14.25" x14ac:dyDescent="0.2">
      <c r="A42" s="229"/>
      <c r="B42" s="267"/>
      <c r="C42" s="231"/>
      <c r="D42" s="206" t="s">
        <v>765</v>
      </c>
      <c r="E42" s="207"/>
      <c r="F42" s="208"/>
      <c r="G42" s="207"/>
      <c r="H42" s="207"/>
      <c r="I42" s="208"/>
      <c r="J42" s="232"/>
      <c r="K42" s="209"/>
      <c r="L42" s="208"/>
      <c r="M42" s="233"/>
    </row>
    <row r="43" spans="1:13" x14ac:dyDescent="0.2">
      <c r="A43" s="257">
        <v>9780882640167</v>
      </c>
      <c r="B43" s="268"/>
      <c r="C43" s="258"/>
      <c r="D43" s="258" t="s">
        <v>766</v>
      </c>
      <c r="E43" s="215" t="s">
        <v>713</v>
      </c>
      <c r="F43" s="216">
        <v>19.989999999999998</v>
      </c>
      <c r="G43" s="216" t="s">
        <v>767</v>
      </c>
      <c r="H43" s="218" t="s">
        <v>768</v>
      </c>
      <c r="I43" s="219">
        <v>12.97</v>
      </c>
      <c r="J43" s="220">
        <v>0.65</v>
      </c>
      <c r="K43" s="221">
        <v>44075</v>
      </c>
      <c r="L43" s="221">
        <v>44196</v>
      </c>
      <c r="M43" s="570" t="s">
        <v>769</v>
      </c>
    </row>
    <row r="44" spans="1:13" x14ac:dyDescent="0.2">
      <c r="A44" s="257" t="s">
        <v>770</v>
      </c>
      <c r="B44" s="268"/>
      <c r="C44" s="258"/>
      <c r="D44" s="269" t="s">
        <v>771</v>
      </c>
      <c r="E44" s="215" t="s">
        <v>713</v>
      </c>
      <c r="F44" s="216">
        <v>15.99</v>
      </c>
      <c r="G44" s="216" t="s">
        <v>754</v>
      </c>
      <c r="H44" s="218" t="s">
        <v>73</v>
      </c>
      <c r="I44" s="219">
        <v>12.97</v>
      </c>
      <c r="J44" s="220">
        <v>0.55000000000000004</v>
      </c>
      <c r="K44" s="221">
        <v>44075</v>
      </c>
      <c r="L44" s="221">
        <v>44196</v>
      </c>
      <c r="M44" s="575"/>
    </row>
    <row r="45" spans="1:13" x14ac:dyDescent="0.2">
      <c r="A45" s="270">
        <v>860002029658</v>
      </c>
      <c r="B45" s="268"/>
      <c r="C45" s="258"/>
      <c r="D45" s="258" t="s">
        <v>772</v>
      </c>
      <c r="E45" s="215" t="s">
        <v>713</v>
      </c>
      <c r="F45" s="216">
        <v>39.99</v>
      </c>
      <c r="G45" s="216" t="s">
        <v>773</v>
      </c>
      <c r="H45" s="218" t="s">
        <v>774</v>
      </c>
      <c r="I45" s="219">
        <v>24.97</v>
      </c>
      <c r="J45" s="220">
        <v>0.6</v>
      </c>
      <c r="K45" s="221">
        <v>44075</v>
      </c>
      <c r="L45" s="221">
        <v>44196</v>
      </c>
      <c r="M45" s="575"/>
    </row>
    <row r="46" spans="1:13" x14ac:dyDescent="0.2">
      <c r="A46" s="257">
        <v>9780882640136</v>
      </c>
      <c r="B46" s="268"/>
      <c r="C46" s="258"/>
      <c r="D46" s="258" t="s">
        <v>775</v>
      </c>
      <c r="E46" s="215" t="s">
        <v>713</v>
      </c>
      <c r="F46" s="216">
        <v>49.99</v>
      </c>
      <c r="G46" s="216" t="s">
        <v>776</v>
      </c>
      <c r="H46" s="218" t="s">
        <v>774</v>
      </c>
      <c r="I46" s="219">
        <v>39.97</v>
      </c>
      <c r="J46" s="220">
        <v>0.55000000000000004</v>
      </c>
      <c r="K46" s="221">
        <v>44075</v>
      </c>
      <c r="L46" s="221">
        <v>44196</v>
      </c>
      <c r="M46" s="575"/>
    </row>
    <row r="47" spans="1:13" x14ac:dyDescent="0.2">
      <c r="A47" s="211">
        <v>9780882641232</v>
      </c>
      <c r="B47" s="226"/>
      <c r="C47" s="262"/>
      <c r="D47" s="258" t="s">
        <v>777</v>
      </c>
      <c r="E47" s="215" t="s">
        <v>713</v>
      </c>
      <c r="F47" s="216">
        <v>22.99</v>
      </c>
      <c r="G47" s="217" t="s">
        <v>778</v>
      </c>
      <c r="H47" s="218" t="s">
        <v>88</v>
      </c>
      <c r="I47" s="219">
        <v>15.97</v>
      </c>
      <c r="J47" s="220">
        <v>0.55000000000000004</v>
      </c>
      <c r="K47" s="221">
        <v>44075</v>
      </c>
      <c r="L47" s="221">
        <v>44196</v>
      </c>
      <c r="M47" s="575"/>
    </row>
    <row r="48" spans="1:13" x14ac:dyDescent="0.2">
      <c r="A48" s="257">
        <v>9780830778928</v>
      </c>
      <c r="B48" s="226"/>
      <c r="C48" s="262"/>
      <c r="D48" s="258" t="s">
        <v>779</v>
      </c>
      <c r="E48" s="215" t="s">
        <v>713</v>
      </c>
      <c r="F48" s="216">
        <v>39.99</v>
      </c>
      <c r="G48" s="216" t="s">
        <v>780</v>
      </c>
      <c r="H48" s="218" t="s">
        <v>774</v>
      </c>
      <c r="I48" s="219">
        <v>29.97</v>
      </c>
      <c r="J48" s="220">
        <v>0.55000000000000004</v>
      </c>
      <c r="K48" s="221">
        <v>44075</v>
      </c>
      <c r="L48" s="221">
        <v>44196</v>
      </c>
      <c r="M48" s="575"/>
    </row>
    <row r="49" spans="1:13" x14ac:dyDescent="0.2">
      <c r="A49" s="257">
        <v>9780882641140</v>
      </c>
      <c r="B49" s="226"/>
      <c r="C49" s="262"/>
      <c r="D49" s="269" t="s">
        <v>781</v>
      </c>
      <c r="E49" s="215" t="s">
        <v>713</v>
      </c>
      <c r="F49" s="216">
        <v>29.99</v>
      </c>
      <c r="G49" s="216" t="s">
        <v>782</v>
      </c>
      <c r="H49" s="218" t="s">
        <v>88</v>
      </c>
      <c r="I49" s="219">
        <v>19.97</v>
      </c>
      <c r="J49" s="220">
        <v>0.55000000000000004</v>
      </c>
      <c r="K49" s="221">
        <v>44075</v>
      </c>
      <c r="L49" s="221">
        <v>44196</v>
      </c>
      <c r="M49" s="575"/>
    </row>
    <row r="50" spans="1:13" x14ac:dyDescent="0.2">
      <c r="A50" s="271"/>
      <c r="B50" s="226"/>
      <c r="C50" s="262"/>
      <c r="D50" s="258"/>
      <c r="E50" s="215"/>
      <c r="F50" s="216"/>
      <c r="G50" s="217"/>
      <c r="H50" s="218"/>
      <c r="I50" s="219"/>
      <c r="J50" s="220"/>
      <c r="K50" s="221"/>
      <c r="L50" s="221"/>
      <c r="M50" s="576"/>
    </row>
    <row r="51" spans="1:13" x14ac:dyDescent="0.2">
      <c r="A51" s="271"/>
      <c r="B51" s="226"/>
      <c r="C51" s="262"/>
      <c r="D51" s="258"/>
      <c r="E51" s="215"/>
      <c r="F51" s="216"/>
      <c r="G51" s="217"/>
      <c r="H51" s="218"/>
      <c r="I51" s="219"/>
      <c r="J51" s="220"/>
      <c r="K51" s="221"/>
      <c r="L51" s="221"/>
      <c r="M51" s="576"/>
    </row>
    <row r="52" spans="1:13" x14ac:dyDescent="0.2">
      <c r="A52" s="271"/>
      <c r="B52" s="226"/>
      <c r="C52" s="262"/>
      <c r="D52" s="258"/>
      <c r="E52" s="215"/>
      <c r="F52" s="219"/>
      <c r="G52" s="258"/>
      <c r="H52" s="258"/>
      <c r="I52" s="258"/>
      <c r="J52" s="258"/>
      <c r="K52" s="221"/>
      <c r="L52" s="221"/>
      <c r="M52" s="576"/>
    </row>
    <row r="53" spans="1:13" x14ac:dyDescent="0.2">
      <c r="A53" s="271"/>
      <c r="B53" s="226"/>
      <c r="C53" s="262"/>
      <c r="D53" s="258"/>
      <c r="E53" s="215"/>
      <c r="F53" s="219"/>
      <c r="G53" s="258"/>
      <c r="H53" s="258"/>
      <c r="I53" s="258"/>
      <c r="J53" s="258"/>
      <c r="K53" s="221"/>
      <c r="L53" s="221"/>
      <c r="M53" s="576"/>
    </row>
    <row r="54" spans="1:13" x14ac:dyDescent="0.2">
      <c r="A54" s="271"/>
      <c r="B54" s="226"/>
      <c r="C54" s="262"/>
      <c r="D54" s="258"/>
      <c r="E54" s="215"/>
      <c r="F54" s="219"/>
      <c r="G54" s="258"/>
      <c r="H54" s="258"/>
      <c r="I54" s="258"/>
      <c r="J54" s="258"/>
      <c r="K54" s="221"/>
      <c r="L54" s="221"/>
      <c r="M54" s="576"/>
    </row>
    <row r="55" spans="1:13" x14ac:dyDescent="0.2">
      <c r="A55" s="271"/>
      <c r="B55" s="226"/>
      <c r="C55" s="262"/>
      <c r="D55" s="258"/>
      <c r="E55" s="215"/>
      <c r="F55" s="219"/>
      <c r="G55" s="258"/>
      <c r="H55" s="258"/>
      <c r="I55" s="258"/>
      <c r="J55" s="258"/>
      <c r="K55" s="221"/>
      <c r="L55" s="221"/>
      <c r="M55" s="576"/>
    </row>
    <row r="56" spans="1:13" x14ac:dyDescent="0.2">
      <c r="A56" s="271"/>
      <c r="B56" s="226"/>
      <c r="C56" s="262"/>
      <c r="D56" s="258"/>
      <c r="E56" s="215"/>
      <c r="F56" s="219"/>
      <c r="G56" s="258"/>
      <c r="H56" s="258"/>
      <c r="I56" s="258"/>
      <c r="J56" s="258"/>
      <c r="K56" s="221"/>
      <c r="L56" s="221"/>
      <c r="M56" s="576"/>
    </row>
    <row r="57" spans="1:13" x14ac:dyDescent="0.2">
      <c r="A57" s="271"/>
      <c r="B57" s="226"/>
      <c r="C57" s="262"/>
      <c r="D57" s="258"/>
      <c r="E57" s="215"/>
      <c r="F57" s="219"/>
      <c r="G57" s="258"/>
      <c r="H57" s="258"/>
      <c r="I57" s="258"/>
      <c r="J57" s="258"/>
      <c r="K57" s="221"/>
      <c r="L57" s="221"/>
      <c r="M57" s="577"/>
    </row>
  </sheetData>
  <mergeCells count="16">
    <mergeCell ref="A3:C3"/>
    <mergeCell ref="A4:C4"/>
    <mergeCell ref="F4:L7"/>
    <mergeCell ref="A5:C5"/>
    <mergeCell ref="A6:C6"/>
    <mergeCell ref="A7:C7"/>
    <mergeCell ref="M36:M37"/>
    <mergeCell ref="A39:A41"/>
    <mergeCell ref="M39:M40"/>
    <mergeCell ref="M43:M57"/>
    <mergeCell ref="A8:C8"/>
    <mergeCell ref="M15:M22"/>
    <mergeCell ref="M25:M26"/>
    <mergeCell ref="A28:A30"/>
    <mergeCell ref="M28:M30"/>
    <mergeCell ref="M32:M34"/>
  </mergeCells>
  <conditionalFormatting sqref="F15 F18:F21">
    <cfRule type="expression" priority="7" stopIfTrue="1">
      <formula>LEN(D15)=0</formula>
    </cfRule>
    <cfRule type="expression" dxfId="12" priority="8" stopIfTrue="1">
      <formula>LEN(F15)=0</formula>
    </cfRule>
  </conditionalFormatting>
  <conditionalFormatting sqref="F22">
    <cfRule type="expression" priority="5" stopIfTrue="1">
      <formula>LEN(D22)=0</formula>
    </cfRule>
    <cfRule type="expression" dxfId="11" priority="6" stopIfTrue="1">
      <formula>LEN(F22)=0</formula>
    </cfRule>
  </conditionalFormatting>
  <conditionalFormatting sqref="F25">
    <cfRule type="expression" priority="3" stopIfTrue="1">
      <formula>LEN(D25)=0</formula>
    </cfRule>
    <cfRule type="expression" dxfId="10" priority="4" stopIfTrue="1">
      <formula>LEN(F25)=0</formula>
    </cfRule>
  </conditionalFormatting>
  <conditionalFormatting sqref="F43:F51">
    <cfRule type="expression" priority="1" stopIfTrue="1">
      <formula>LEN(D43)=0</formula>
    </cfRule>
    <cfRule type="expression" dxfId="9" priority="2" stopIfTrue="1">
      <formula>LEN(F43)=0</formula>
    </cfRule>
  </conditionalFormatting>
  <conditionalFormatting sqref="A32:A33">
    <cfRule type="expression" dxfId="8" priority="9" stopIfTrue="1">
      <formula>LEN(F32)=0</formula>
    </cfRule>
    <cfRule type="expression" dxfId="7" priority="10" stopIfTrue="1">
      <formula>COUNTIF($E$2:$E$15002,A32)&gt;1</formula>
    </cfRule>
    <cfRule type="expression" dxfId="6" priority="11" stopIfTrue="1">
      <formula>LEN(A32)&lt;&gt;13</formula>
    </cfRule>
  </conditionalFormatting>
  <conditionalFormatting sqref="A43">
    <cfRule type="expression" dxfId="5" priority="12" stopIfTrue="1">
      <formula>LEN(E43)=0</formula>
    </cfRule>
    <cfRule type="expression" dxfId="4" priority="13" stopIfTrue="1">
      <formula>COUNTIF($D$2:$D$14985,A43)&gt;1</formula>
    </cfRule>
    <cfRule type="expression" dxfId="3" priority="14" stopIfTrue="1">
      <formula>LEN(A43)&lt;&gt;13</formula>
    </cfRule>
  </conditionalFormatting>
  <conditionalFormatting sqref="A44 A46 A48:A49">
    <cfRule type="expression" dxfId="2" priority="15" stopIfTrue="1">
      <formula>LEN(E44)=0</formula>
    </cfRule>
    <cfRule type="expression" dxfId="1" priority="16" stopIfTrue="1">
      <formula>COUNTIF($D$2:$D$15003,A44)&gt;1</formula>
    </cfRule>
    <cfRule type="expression" dxfId="0" priority="17" stopIfTrue="1">
      <formula>LEN(A44)&lt;&gt;13</formula>
    </cfRule>
  </conditionalFormatting>
  <printOptions horizontalCentered="1" verticalCentered="1"/>
  <pageMargins left="0.7" right="0.7" top="0.75" bottom="0.5" header="0.3" footer="0.3"/>
  <pageSetup scale="60" fitToHeight="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zoomScaleNormal="100" workbookViewId="0">
      <selection activeCell="F1" sqref="F1:K1"/>
    </sheetView>
  </sheetViews>
  <sheetFormatPr defaultRowHeight="12.75" x14ac:dyDescent="0.2"/>
  <cols>
    <col min="1" max="1" width="12.83203125" customWidth="1"/>
    <col min="2" max="2" width="20.1640625" customWidth="1"/>
    <col min="3" max="3" width="16.6640625" customWidth="1"/>
    <col min="4" max="4" width="8" customWidth="1"/>
    <col min="5" max="5" width="4" customWidth="1"/>
    <col min="6" max="6" width="12" customWidth="1"/>
    <col min="7" max="7" width="2.1640625" customWidth="1"/>
    <col min="8" max="8" width="4.1640625" customWidth="1"/>
    <col min="9" max="9" width="10.83203125" customWidth="1"/>
    <col min="10" max="10" width="10.6640625" customWidth="1"/>
    <col min="11" max="11" width="8.1640625" customWidth="1"/>
    <col min="12" max="12" width="10.6640625" customWidth="1"/>
    <col min="13" max="13" width="0.6640625" customWidth="1"/>
  </cols>
  <sheetData>
    <row r="1" spans="2:11" s="8" customFormat="1" ht="61.5" customHeight="1" thickBot="1" x14ac:dyDescent="0.35">
      <c r="B1" s="9"/>
      <c r="C1" s="10"/>
      <c r="D1" s="5"/>
      <c r="E1" s="5"/>
      <c r="F1" s="387" t="s">
        <v>876</v>
      </c>
      <c r="G1" s="388"/>
      <c r="H1" s="388"/>
      <c r="I1" s="388"/>
      <c r="J1" s="388"/>
      <c r="K1" s="389"/>
    </row>
    <row r="2" spans="2:11" s="8" customFormat="1" ht="15" customHeight="1" x14ac:dyDescent="0.2">
      <c r="B2" s="9"/>
      <c r="D2" s="9"/>
      <c r="E2" s="9"/>
      <c r="F2" s="400" t="s">
        <v>15</v>
      </c>
      <c r="G2" s="401"/>
      <c r="H2" s="401"/>
      <c r="I2" s="401"/>
      <c r="J2" s="401"/>
      <c r="K2" s="402"/>
    </row>
    <row r="3" spans="2:11" s="8" customFormat="1" x14ac:dyDescent="0.2">
      <c r="B3" s="9"/>
      <c r="D3" s="9"/>
      <c r="E3" s="9"/>
      <c r="F3" s="400"/>
      <c r="G3" s="401"/>
      <c r="H3" s="401"/>
      <c r="I3" s="401"/>
      <c r="J3" s="401"/>
      <c r="K3" s="402"/>
    </row>
    <row r="4" spans="2:11" s="8" customFormat="1" ht="13.5" thickBot="1" x14ac:dyDescent="0.25">
      <c r="B4" s="9"/>
      <c r="D4" s="9"/>
      <c r="E4" s="9"/>
      <c r="F4" s="403"/>
      <c r="G4" s="404"/>
      <c r="H4" s="404"/>
      <c r="I4" s="404"/>
      <c r="J4" s="404"/>
      <c r="K4" s="405"/>
    </row>
    <row r="5" spans="2:11" s="8" customFormat="1" x14ac:dyDescent="0.2">
      <c r="B5" s="9"/>
      <c r="F5" s="9"/>
      <c r="G5" s="9"/>
      <c r="H5" s="9"/>
    </row>
    <row r="6" spans="2:11" s="8" customFormat="1" x14ac:dyDescent="0.2">
      <c r="B6" s="9"/>
      <c r="F6" s="9"/>
      <c r="G6" s="9"/>
      <c r="H6" s="9"/>
    </row>
    <row r="7" spans="2:11" s="8" customFormat="1" x14ac:dyDescent="0.2">
      <c r="B7" s="9"/>
      <c r="F7" s="9"/>
      <c r="G7" s="9"/>
      <c r="H7" s="9"/>
    </row>
    <row r="8" spans="2:11" s="8" customFormat="1" x14ac:dyDescent="0.2">
      <c r="B8" s="9"/>
      <c r="F8" s="9"/>
      <c r="G8" s="9"/>
      <c r="H8" s="9"/>
    </row>
    <row r="9" spans="2:11" s="8" customFormat="1" x14ac:dyDescent="0.2">
      <c r="B9" s="9"/>
      <c r="F9" s="9"/>
      <c r="G9" s="9"/>
      <c r="H9" s="9"/>
    </row>
    <row r="10" spans="2:11" s="8" customFormat="1" x14ac:dyDescent="0.2">
      <c r="B10" s="9"/>
      <c r="F10" s="9"/>
      <c r="G10" s="9"/>
      <c r="H10" s="9"/>
    </row>
    <row r="11" spans="2:11" s="8" customFormat="1" x14ac:dyDescent="0.2">
      <c r="B11" s="9"/>
      <c r="F11" s="9"/>
      <c r="G11" s="9"/>
      <c r="H11" s="9"/>
    </row>
    <row r="12" spans="2:11" s="8" customFormat="1" x14ac:dyDescent="0.2">
      <c r="B12" s="9"/>
      <c r="F12" s="9"/>
      <c r="G12" s="9"/>
      <c r="H12" s="9"/>
    </row>
    <row r="13" spans="2:11" s="8" customFormat="1" x14ac:dyDescent="0.2">
      <c r="B13" s="9"/>
      <c r="F13" s="9"/>
      <c r="G13" s="9"/>
      <c r="H13" s="9"/>
    </row>
    <row r="14" spans="2:11" s="8" customFormat="1" x14ac:dyDescent="0.2">
      <c r="B14" s="9"/>
      <c r="F14" s="9"/>
      <c r="G14" s="9"/>
      <c r="H14" s="9"/>
    </row>
    <row r="15" spans="2:11" s="8" customFormat="1" x14ac:dyDescent="0.2">
      <c r="B15" s="9"/>
      <c r="F15" s="9"/>
      <c r="G15" s="9"/>
      <c r="H15" s="9"/>
    </row>
    <row r="16" spans="2:11" s="8" customFormat="1" x14ac:dyDescent="0.2">
      <c r="B16" s="9"/>
      <c r="F16" s="9"/>
      <c r="G16" s="9"/>
      <c r="H16" s="9"/>
    </row>
    <row r="17" spans="1:12" s="8" customFormat="1" ht="18" customHeight="1" x14ac:dyDescent="0.2">
      <c r="B17" s="9"/>
      <c r="F17" s="9"/>
      <c r="G17" s="9"/>
      <c r="H17" s="9"/>
    </row>
    <row r="18" spans="1:12" ht="14.25" customHeight="1" x14ac:dyDescent="0.2">
      <c r="A18" s="382" t="s">
        <v>0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4"/>
    </row>
    <row r="19" spans="1:12" ht="29.25" customHeight="1" x14ac:dyDescent="0.2">
      <c r="A19" s="385" t="s">
        <v>1</v>
      </c>
      <c r="B19" s="386"/>
      <c r="C19" s="1" t="s">
        <v>2</v>
      </c>
      <c r="D19" s="1" t="s">
        <v>3</v>
      </c>
      <c r="E19" s="385" t="s">
        <v>4</v>
      </c>
      <c r="F19" s="386"/>
      <c r="G19" s="385" t="s">
        <v>5</v>
      </c>
      <c r="H19" s="386"/>
      <c r="I19" s="1" t="s">
        <v>6</v>
      </c>
      <c r="J19" s="1" t="s">
        <v>7</v>
      </c>
      <c r="K19" s="1" t="s">
        <v>8</v>
      </c>
      <c r="L19" s="1" t="s">
        <v>9</v>
      </c>
    </row>
    <row r="20" spans="1:12" s="16" customFormat="1" ht="24" x14ac:dyDescent="0.2">
      <c r="A20" s="378" t="s">
        <v>176</v>
      </c>
      <c r="B20" s="379"/>
      <c r="C20" s="38" t="s">
        <v>177</v>
      </c>
      <c r="D20" s="36" t="s">
        <v>91</v>
      </c>
      <c r="E20" s="396">
        <v>9781643527086</v>
      </c>
      <c r="F20" s="397"/>
      <c r="G20" s="398"/>
      <c r="H20" s="399"/>
      <c r="I20" s="54">
        <v>16.989999999999998</v>
      </c>
      <c r="J20" s="17"/>
      <c r="K20" s="17"/>
      <c r="L20" s="17"/>
    </row>
  </sheetData>
  <mergeCells count="9">
    <mergeCell ref="F1:K1"/>
    <mergeCell ref="A20:B20"/>
    <mergeCell ref="E20:F20"/>
    <mergeCell ref="G20:H20"/>
    <mergeCell ref="F2:K4"/>
    <mergeCell ref="A18:L18"/>
    <mergeCell ref="A19:B19"/>
    <mergeCell ref="E19:F19"/>
    <mergeCell ref="G19:H19"/>
  </mergeCells>
  <pageMargins left="0.7" right="0.7" top="0.75" bottom="0.75" header="0.3" footer="0.3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DD03D-68F7-4DB9-AEBF-A4E7CF936844}">
  <sheetPr>
    <pageSetUpPr fitToPage="1"/>
  </sheetPr>
  <dimension ref="A1:L23"/>
  <sheetViews>
    <sheetView workbookViewId="0">
      <selection activeCell="F1" sqref="F1:K1"/>
    </sheetView>
  </sheetViews>
  <sheetFormatPr defaultColWidth="8.83203125"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4" width="2.5" style="16" customWidth="1"/>
    <col min="15" max="16384" width="8.83203125" style="16"/>
  </cols>
  <sheetData>
    <row r="1" spans="1:11" s="21" customFormat="1" ht="61.5" customHeight="1" thickBot="1" x14ac:dyDescent="0.35">
      <c r="A1" s="409"/>
      <c r="B1" s="409"/>
      <c r="C1" s="409"/>
      <c r="D1" s="5"/>
      <c r="E1" s="5"/>
      <c r="F1" s="387" t="s">
        <v>397</v>
      </c>
      <c r="G1" s="388"/>
      <c r="H1" s="388"/>
      <c r="I1" s="388"/>
      <c r="J1" s="388"/>
      <c r="K1" s="389"/>
    </row>
    <row r="2" spans="1:11" s="21" customFormat="1" ht="15" customHeight="1" x14ac:dyDescent="0.2">
      <c r="B2" s="22"/>
      <c r="D2" s="11"/>
      <c r="E2" s="11"/>
      <c r="F2" s="406" t="s">
        <v>94</v>
      </c>
      <c r="G2" s="407"/>
      <c r="H2" s="407"/>
      <c r="I2" s="407"/>
      <c r="J2" s="407"/>
      <c r="K2" s="408"/>
    </row>
    <row r="3" spans="1:11" s="21" customFormat="1" x14ac:dyDescent="0.2">
      <c r="B3" s="22"/>
      <c r="D3" s="11"/>
      <c r="E3" s="11"/>
      <c r="F3" s="390"/>
      <c r="G3" s="391"/>
      <c r="H3" s="391"/>
      <c r="I3" s="391"/>
      <c r="J3" s="391"/>
      <c r="K3" s="392"/>
    </row>
    <row r="4" spans="1:11" s="21" customFormat="1" ht="13.5" thickBot="1" x14ac:dyDescent="0.25">
      <c r="B4" s="22"/>
      <c r="D4" s="11"/>
      <c r="E4" s="11"/>
      <c r="F4" s="393"/>
      <c r="G4" s="394"/>
      <c r="H4" s="394"/>
      <c r="I4" s="394"/>
      <c r="J4" s="394"/>
      <c r="K4" s="395"/>
    </row>
    <row r="5" spans="1:11" s="21" customFormat="1" x14ac:dyDescent="0.2">
      <c r="B5" s="22"/>
      <c r="F5" s="22"/>
      <c r="G5" s="22"/>
    </row>
    <row r="6" spans="1:11" s="21" customFormat="1" x14ac:dyDescent="0.2">
      <c r="B6" s="22"/>
      <c r="F6" s="22"/>
      <c r="G6" s="22"/>
    </row>
    <row r="7" spans="1:11" s="21" customFormat="1" x14ac:dyDescent="0.2">
      <c r="B7" s="22"/>
      <c r="F7" s="22"/>
      <c r="G7" s="22"/>
    </row>
    <row r="8" spans="1:11" s="21" customFormat="1" x14ac:dyDescent="0.2">
      <c r="B8" s="22"/>
      <c r="F8" s="22"/>
      <c r="G8" s="22"/>
    </row>
    <row r="9" spans="1:11" s="21" customFormat="1" x14ac:dyDescent="0.2">
      <c r="B9" s="22"/>
      <c r="F9" s="22"/>
      <c r="G9" s="22"/>
    </row>
    <row r="10" spans="1:11" s="21" customFormat="1" x14ac:dyDescent="0.2">
      <c r="B10" s="22"/>
      <c r="F10" s="22"/>
      <c r="G10" s="22"/>
    </row>
    <row r="11" spans="1:11" s="21" customFormat="1" x14ac:dyDescent="0.2">
      <c r="B11" s="22"/>
      <c r="F11" s="22"/>
      <c r="G11" s="22"/>
    </row>
    <row r="12" spans="1:11" s="21" customFormat="1" x14ac:dyDescent="0.2">
      <c r="B12" s="22"/>
      <c r="F12" s="22"/>
      <c r="G12" s="22"/>
    </row>
    <row r="13" spans="1:11" s="21" customFormat="1" x14ac:dyDescent="0.2">
      <c r="B13" s="22"/>
      <c r="F13" s="22"/>
      <c r="G13" s="22"/>
    </row>
    <row r="14" spans="1:11" s="21" customFormat="1" x14ac:dyDescent="0.2">
      <c r="B14" s="22"/>
      <c r="F14" s="22"/>
      <c r="G14" s="22"/>
    </row>
    <row r="15" spans="1:11" s="21" customFormat="1" x14ac:dyDescent="0.2">
      <c r="B15" s="22"/>
      <c r="F15" s="22"/>
      <c r="G15" s="22"/>
    </row>
    <row r="16" spans="1:11" ht="14.25" customHeight="1" x14ac:dyDescent="0.2">
      <c r="A16" s="34"/>
    </row>
    <row r="17" spans="1:12" ht="14.25" customHeight="1" x14ac:dyDescent="0.2">
      <c r="A17" s="34"/>
    </row>
    <row r="18" spans="1:12" ht="14.25" customHeight="1" x14ac:dyDescent="0.2">
      <c r="A18" s="410" t="s">
        <v>0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2"/>
    </row>
    <row r="19" spans="1:12" ht="29.25" customHeight="1" x14ac:dyDescent="0.2">
      <c r="A19" s="413" t="s">
        <v>1</v>
      </c>
      <c r="B19" s="414"/>
      <c r="C19" s="33" t="s">
        <v>2</v>
      </c>
      <c r="D19" s="33" t="s">
        <v>3</v>
      </c>
      <c r="E19" s="413" t="s">
        <v>4</v>
      </c>
      <c r="F19" s="414"/>
      <c r="G19" s="413" t="s">
        <v>5</v>
      </c>
      <c r="H19" s="414"/>
      <c r="I19" s="33" t="s">
        <v>6</v>
      </c>
      <c r="J19" s="33" t="s">
        <v>7</v>
      </c>
      <c r="K19" s="33" t="s">
        <v>8</v>
      </c>
      <c r="L19" s="33" t="s">
        <v>9</v>
      </c>
    </row>
    <row r="20" spans="1:12" ht="27" customHeight="1" x14ac:dyDescent="0.2">
      <c r="A20" s="361" t="s">
        <v>391</v>
      </c>
      <c r="B20" s="362"/>
      <c r="C20" s="57" t="s">
        <v>392</v>
      </c>
      <c r="D20" s="59" t="s">
        <v>10</v>
      </c>
      <c r="E20" s="363">
        <v>9781424561766</v>
      </c>
      <c r="F20" s="364"/>
      <c r="G20" s="365"/>
      <c r="H20" s="366"/>
      <c r="I20" s="15">
        <v>16.989999999999998</v>
      </c>
      <c r="J20" s="19"/>
      <c r="K20" s="19"/>
      <c r="L20" s="19"/>
    </row>
    <row r="21" spans="1:12" ht="27" customHeight="1" x14ac:dyDescent="0.2">
      <c r="A21" s="372" t="s">
        <v>393</v>
      </c>
      <c r="B21" s="373"/>
      <c r="C21" s="58" t="s">
        <v>394</v>
      </c>
      <c r="D21" s="60" t="s">
        <v>11</v>
      </c>
      <c r="E21" s="374">
        <v>9781424561698</v>
      </c>
      <c r="F21" s="375"/>
      <c r="G21" s="376"/>
      <c r="H21" s="377"/>
      <c r="I21" s="12">
        <v>29.99</v>
      </c>
      <c r="J21" s="20"/>
      <c r="K21" s="20"/>
      <c r="L21" s="20"/>
    </row>
    <row r="22" spans="1:12" ht="27" customHeight="1" x14ac:dyDescent="0.2">
      <c r="A22" s="361" t="s">
        <v>395</v>
      </c>
      <c r="B22" s="362"/>
      <c r="C22" s="17"/>
      <c r="D22" s="59" t="s">
        <v>91</v>
      </c>
      <c r="E22" s="363">
        <v>9781424560974</v>
      </c>
      <c r="F22" s="364"/>
      <c r="G22" s="365"/>
      <c r="H22" s="366"/>
      <c r="I22" s="15">
        <v>16.989999999999998</v>
      </c>
      <c r="J22" s="19"/>
      <c r="K22" s="19"/>
      <c r="L22" s="19"/>
    </row>
    <row r="23" spans="1:12" ht="27" customHeight="1" x14ac:dyDescent="0.2">
      <c r="A23" s="372" t="s">
        <v>396</v>
      </c>
      <c r="B23" s="373"/>
      <c r="C23" s="18"/>
      <c r="D23" s="60" t="s">
        <v>91</v>
      </c>
      <c r="E23" s="374">
        <v>9781424560998</v>
      </c>
      <c r="F23" s="375"/>
      <c r="G23" s="376"/>
      <c r="H23" s="377"/>
      <c r="I23" s="12">
        <v>16.989999999999998</v>
      </c>
      <c r="J23" s="20"/>
      <c r="K23" s="20"/>
      <c r="L23" s="20"/>
    </row>
  </sheetData>
  <mergeCells count="19">
    <mergeCell ref="A23:B23"/>
    <mergeCell ref="E23:F23"/>
    <mergeCell ref="G23:H23"/>
    <mergeCell ref="A22:B22"/>
    <mergeCell ref="E22:F22"/>
    <mergeCell ref="G22:H22"/>
    <mergeCell ref="F1:K1"/>
    <mergeCell ref="F2:K4"/>
    <mergeCell ref="A21:B21"/>
    <mergeCell ref="E21:F21"/>
    <mergeCell ref="G21:H21"/>
    <mergeCell ref="A20:B20"/>
    <mergeCell ref="E20:F20"/>
    <mergeCell ref="G20:H20"/>
    <mergeCell ref="A1:C1"/>
    <mergeCell ref="A18:L18"/>
    <mergeCell ref="A19:B19"/>
    <mergeCell ref="E19:F19"/>
    <mergeCell ref="G19:H19"/>
  </mergeCells>
  <pageMargins left="0.7" right="0.7" top="0.75" bottom="0.75" header="0.3" footer="0.3"/>
  <pageSetup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802D-0AA2-460E-9362-571E83517437}">
  <sheetPr>
    <pageSetUpPr fitToPage="1"/>
  </sheetPr>
  <dimension ref="A1:L27"/>
  <sheetViews>
    <sheetView workbookViewId="0">
      <selection activeCell="G25" sqref="G25:H25"/>
    </sheetView>
  </sheetViews>
  <sheetFormatPr defaultColWidth="8.83203125" defaultRowHeight="12.75" x14ac:dyDescent="0.2"/>
  <cols>
    <col min="1" max="1" width="12.83203125" style="16" customWidth="1"/>
    <col min="2" max="2" width="20.1640625" style="16" customWidth="1"/>
    <col min="3" max="3" width="16.6640625" style="16" customWidth="1"/>
    <col min="4" max="4" width="8" style="16" customWidth="1"/>
    <col min="5" max="5" width="4" style="16" customWidth="1"/>
    <col min="6" max="6" width="12" style="16" customWidth="1"/>
    <col min="7" max="7" width="2.1640625" style="16" customWidth="1"/>
    <col min="8" max="8" width="4.1640625" style="16" customWidth="1"/>
    <col min="9" max="9" width="10.83203125" style="16" customWidth="1"/>
    <col min="10" max="10" width="10.6640625" style="16" customWidth="1"/>
    <col min="11" max="11" width="8.1640625" style="16" customWidth="1"/>
    <col min="12" max="12" width="10.6640625" style="16" customWidth="1"/>
    <col min="13" max="13" width="0.6640625" style="16" customWidth="1"/>
    <col min="14" max="16384" width="8.83203125" style="16"/>
  </cols>
  <sheetData>
    <row r="1" spans="2:11" s="21" customFormat="1" ht="61.5" customHeight="1" thickBot="1" x14ac:dyDescent="0.35">
      <c r="B1" s="22"/>
      <c r="C1" s="23"/>
      <c r="D1" s="5"/>
      <c r="E1" s="5"/>
      <c r="F1" s="387" t="s">
        <v>408</v>
      </c>
      <c r="G1" s="388"/>
      <c r="H1" s="388"/>
      <c r="I1" s="388"/>
      <c r="J1" s="388"/>
      <c r="K1" s="389"/>
    </row>
    <row r="2" spans="2:11" s="21" customFormat="1" ht="55.9" customHeight="1" thickBot="1" x14ac:dyDescent="0.25">
      <c r="B2" s="22"/>
      <c r="D2" s="31"/>
      <c r="E2" s="31"/>
      <c r="F2" s="417" t="s">
        <v>95</v>
      </c>
      <c r="G2" s="418"/>
      <c r="H2" s="418"/>
      <c r="I2" s="418"/>
      <c r="J2" s="418"/>
      <c r="K2" s="419"/>
    </row>
    <row r="3" spans="2:11" s="21" customFormat="1" x14ac:dyDescent="0.2">
      <c r="B3" s="22"/>
      <c r="D3" s="11"/>
      <c r="E3" s="11"/>
      <c r="F3" s="11"/>
      <c r="G3" s="11"/>
      <c r="H3" s="11"/>
    </row>
    <row r="4" spans="2:11" s="21" customFormat="1" x14ac:dyDescent="0.2">
      <c r="B4" s="22"/>
      <c r="D4" s="11"/>
      <c r="E4" s="11"/>
      <c r="F4" s="11"/>
      <c r="G4" s="11"/>
      <c r="H4" s="11"/>
    </row>
    <row r="5" spans="2:11" s="21" customFormat="1" x14ac:dyDescent="0.2">
      <c r="B5" s="22"/>
      <c r="F5" s="22"/>
      <c r="G5" s="22"/>
    </row>
    <row r="6" spans="2:11" s="21" customFormat="1" x14ac:dyDescent="0.2">
      <c r="B6" s="22"/>
      <c r="F6" s="22"/>
      <c r="G6" s="22"/>
    </row>
    <row r="7" spans="2:11" s="21" customFormat="1" x14ac:dyDescent="0.2">
      <c r="B7" s="22"/>
      <c r="F7" s="22"/>
      <c r="G7" s="22"/>
    </row>
    <row r="8" spans="2:11" s="21" customFormat="1" x14ac:dyDescent="0.2">
      <c r="B8" s="22"/>
      <c r="F8" s="22"/>
      <c r="G8" s="22"/>
    </row>
    <row r="9" spans="2:11" s="21" customFormat="1" x14ac:dyDescent="0.2">
      <c r="B9" s="22"/>
      <c r="F9" s="22"/>
      <c r="G9" s="22"/>
    </row>
    <row r="10" spans="2:11" s="21" customFormat="1" x14ac:dyDescent="0.2">
      <c r="B10" s="22"/>
      <c r="F10" s="22"/>
      <c r="G10" s="22"/>
    </row>
    <row r="11" spans="2:11" s="21" customFormat="1" x14ac:dyDescent="0.2">
      <c r="B11" s="22"/>
      <c r="F11" s="22"/>
      <c r="G11" s="22"/>
    </row>
    <row r="12" spans="2:11" s="21" customFormat="1" x14ac:dyDescent="0.2">
      <c r="B12" s="22"/>
      <c r="F12" s="22"/>
      <c r="G12" s="22"/>
    </row>
    <row r="13" spans="2:11" s="21" customFormat="1" x14ac:dyDescent="0.2">
      <c r="B13" s="22"/>
      <c r="F13" s="22"/>
      <c r="G13" s="22"/>
    </row>
    <row r="14" spans="2:11" s="21" customFormat="1" x14ac:dyDescent="0.2">
      <c r="B14" s="22"/>
      <c r="F14" s="22"/>
      <c r="G14" s="22"/>
    </row>
    <row r="15" spans="2:11" s="21" customFormat="1" x14ac:dyDescent="0.2">
      <c r="B15" s="22"/>
      <c r="F15" s="22"/>
      <c r="G15" s="22"/>
    </row>
    <row r="16" spans="2:11" s="21" customFormat="1" x14ac:dyDescent="0.2">
      <c r="B16" s="22"/>
      <c r="F16" s="22"/>
      <c r="G16" s="22"/>
    </row>
    <row r="17" spans="1:12" ht="14.25" customHeight="1" x14ac:dyDescent="0.2">
      <c r="A17" s="410" t="s">
        <v>0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2"/>
    </row>
    <row r="18" spans="1:12" ht="29.25" customHeight="1" x14ac:dyDescent="0.2">
      <c r="A18" s="415" t="s">
        <v>1</v>
      </c>
      <c r="B18" s="416"/>
      <c r="C18" s="39" t="s">
        <v>2</v>
      </c>
      <c r="D18" s="39" t="s">
        <v>3</v>
      </c>
      <c r="E18" s="415" t="s">
        <v>4</v>
      </c>
      <c r="F18" s="416"/>
      <c r="G18" s="415" t="s">
        <v>5</v>
      </c>
      <c r="H18" s="416"/>
      <c r="I18" s="39" t="s">
        <v>6</v>
      </c>
      <c r="J18" s="39" t="s">
        <v>7</v>
      </c>
      <c r="K18" s="39" t="s">
        <v>8</v>
      </c>
      <c r="L18" s="39" t="s">
        <v>9</v>
      </c>
    </row>
    <row r="19" spans="1:12" ht="22.5" customHeight="1" x14ac:dyDescent="0.2">
      <c r="A19" s="361" t="s">
        <v>398</v>
      </c>
      <c r="B19" s="362"/>
      <c r="C19" s="59" t="s">
        <v>399</v>
      </c>
      <c r="D19" s="17"/>
      <c r="E19" s="363">
        <v>785525303682</v>
      </c>
      <c r="F19" s="364"/>
      <c r="G19" s="365"/>
      <c r="H19" s="366"/>
      <c r="I19" s="15">
        <v>32.99</v>
      </c>
      <c r="J19" s="19"/>
      <c r="K19" s="19"/>
      <c r="L19" s="19"/>
    </row>
    <row r="20" spans="1:12" ht="22.9" customHeight="1" x14ac:dyDescent="0.2">
      <c r="A20" s="372" t="s">
        <v>400</v>
      </c>
      <c r="B20" s="373"/>
      <c r="C20" s="60" t="s">
        <v>399</v>
      </c>
      <c r="D20" s="18"/>
      <c r="E20" s="374">
        <v>785525303675</v>
      </c>
      <c r="F20" s="375"/>
      <c r="G20" s="376"/>
      <c r="H20" s="377"/>
      <c r="I20" s="12">
        <v>26.4</v>
      </c>
      <c r="J20" s="20"/>
      <c r="K20" s="20"/>
      <c r="L20" s="20"/>
    </row>
    <row r="21" spans="1:12" ht="23.25" customHeight="1" x14ac:dyDescent="0.2">
      <c r="A21" s="361" t="s">
        <v>401</v>
      </c>
      <c r="B21" s="362"/>
      <c r="C21" s="59" t="s">
        <v>399</v>
      </c>
      <c r="D21" s="17"/>
      <c r="E21" s="363">
        <v>785525303699</v>
      </c>
      <c r="F21" s="364"/>
      <c r="G21" s="365"/>
      <c r="H21" s="366"/>
      <c r="I21" s="15">
        <v>26.4</v>
      </c>
      <c r="J21" s="19"/>
      <c r="K21" s="19"/>
      <c r="L21" s="19"/>
    </row>
    <row r="22" spans="1:12" ht="22.9" customHeight="1" x14ac:dyDescent="0.2">
      <c r="A22" s="372" t="s">
        <v>402</v>
      </c>
      <c r="B22" s="373"/>
      <c r="C22" s="60" t="s">
        <v>399</v>
      </c>
      <c r="D22" s="18"/>
      <c r="E22" s="374">
        <v>785525298384</v>
      </c>
      <c r="F22" s="375"/>
      <c r="G22" s="376"/>
      <c r="H22" s="377"/>
      <c r="I22" s="12">
        <v>21.99</v>
      </c>
      <c r="J22" s="20"/>
      <c r="K22" s="20"/>
      <c r="L22" s="20"/>
    </row>
    <row r="23" spans="1:12" ht="22.9" customHeight="1" x14ac:dyDescent="0.2">
      <c r="A23" s="361" t="s">
        <v>403</v>
      </c>
      <c r="B23" s="362"/>
      <c r="C23" s="17"/>
      <c r="D23" s="17"/>
      <c r="E23" s="363">
        <v>785525300025</v>
      </c>
      <c r="F23" s="364"/>
      <c r="G23" s="365"/>
      <c r="H23" s="366"/>
      <c r="I23" s="15">
        <v>32.99</v>
      </c>
      <c r="J23" s="19"/>
      <c r="K23" s="19"/>
      <c r="L23" s="19"/>
    </row>
    <row r="24" spans="1:12" ht="23.25" customHeight="1" x14ac:dyDescent="0.2">
      <c r="A24" s="372" t="s">
        <v>404</v>
      </c>
      <c r="B24" s="373"/>
      <c r="C24" s="18"/>
      <c r="D24" s="18"/>
      <c r="E24" s="374">
        <v>785525304023</v>
      </c>
      <c r="F24" s="375"/>
      <c r="G24" s="376"/>
      <c r="H24" s="377"/>
      <c r="I24" s="12">
        <v>21.99</v>
      </c>
      <c r="J24" s="20"/>
      <c r="K24" s="20"/>
      <c r="L24" s="20"/>
    </row>
    <row r="25" spans="1:12" ht="23.25" customHeight="1" x14ac:dyDescent="0.2">
      <c r="A25" s="361" t="s">
        <v>405</v>
      </c>
      <c r="B25" s="362"/>
      <c r="C25" s="17"/>
      <c r="D25" s="17"/>
      <c r="E25" s="363">
        <v>785525299480</v>
      </c>
      <c r="F25" s="364"/>
      <c r="G25" s="365"/>
      <c r="H25" s="366"/>
      <c r="I25" s="15">
        <v>26.4</v>
      </c>
      <c r="J25" s="19"/>
      <c r="K25" s="19"/>
      <c r="L25" s="19"/>
    </row>
    <row r="26" spans="1:12" ht="16.149999999999999" customHeight="1" x14ac:dyDescent="0.2">
      <c r="A26" s="372" t="s">
        <v>406</v>
      </c>
      <c r="B26" s="373"/>
      <c r="C26" s="18"/>
      <c r="D26" s="56"/>
      <c r="E26" s="374">
        <v>785525304061</v>
      </c>
      <c r="F26" s="375"/>
      <c r="G26" s="376"/>
      <c r="H26" s="377"/>
      <c r="I26" s="12">
        <v>32.99</v>
      </c>
      <c r="J26" s="20"/>
      <c r="K26" s="20"/>
      <c r="L26" s="20"/>
    </row>
    <row r="27" spans="1:12" ht="22.9" customHeight="1" x14ac:dyDescent="0.2">
      <c r="A27" s="361" t="s">
        <v>407</v>
      </c>
      <c r="B27" s="362"/>
      <c r="C27" s="17"/>
      <c r="D27" s="17"/>
      <c r="E27" s="363">
        <v>785525304313</v>
      </c>
      <c r="F27" s="364"/>
      <c r="G27" s="365"/>
      <c r="H27" s="366"/>
      <c r="I27" s="15">
        <v>21.99</v>
      </c>
      <c r="J27" s="19"/>
      <c r="K27" s="19"/>
      <c r="L27" s="19"/>
    </row>
  </sheetData>
  <mergeCells count="33">
    <mergeCell ref="A25:B25"/>
    <mergeCell ref="E25:F25"/>
    <mergeCell ref="G25:H25"/>
    <mergeCell ref="A26:B26"/>
    <mergeCell ref="E26:F26"/>
    <mergeCell ref="G26:H26"/>
    <mergeCell ref="A23:B23"/>
    <mergeCell ref="E23:F23"/>
    <mergeCell ref="G23:H23"/>
    <mergeCell ref="A24:B24"/>
    <mergeCell ref="E24:F24"/>
    <mergeCell ref="G24:H24"/>
    <mergeCell ref="F1:K1"/>
    <mergeCell ref="F2:K2"/>
    <mergeCell ref="A19:B19"/>
    <mergeCell ref="E19:F19"/>
    <mergeCell ref="G19:H19"/>
    <mergeCell ref="A27:B27"/>
    <mergeCell ref="E27:F27"/>
    <mergeCell ref="G27:H27"/>
    <mergeCell ref="A17:L17"/>
    <mergeCell ref="A18:B18"/>
    <mergeCell ref="E18:F18"/>
    <mergeCell ref="G18:H18"/>
    <mergeCell ref="A20:B20"/>
    <mergeCell ref="E20:F20"/>
    <mergeCell ref="G20:H20"/>
    <mergeCell ref="A21:B21"/>
    <mergeCell ref="E21:F21"/>
    <mergeCell ref="G21:H21"/>
    <mergeCell ref="A22:B22"/>
    <mergeCell ref="E22:F22"/>
    <mergeCell ref="G22:H22"/>
  </mergeCells>
  <pageMargins left="0.7" right="0.7" top="0.75" bottom="0.75" header="0.3" footer="0.3"/>
  <pageSetup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B6A61-5693-45F8-946E-D2912E782222}">
  <sheetPr>
    <pageSetUpPr fitToPage="1"/>
  </sheetPr>
  <dimension ref="A1:K22"/>
  <sheetViews>
    <sheetView workbookViewId="0">
      <selection activeCell="O18" sqref="O18"/>
    </sheetView>
  </sheetViews>
  <sheetFormatPr defaultRowHeight="12.75" x14ac:dyDescent="0.2"/>
  <cols>
    <col min="1" max="1" width="11.5" style="67" customWidth="1"/>
    <col min="2" max="2" width="21.5" style="67" customWidth="1"/>
    <col min="3" max="3" width="16.6640625" style="67" customWidth="1"/>
    <col min="4" max="4" width="8" style="67" customWidth="1"/>
    <col min="5" max="5" width="5.1640625" style="67" customWidth="1"/>
    <col min="6" max="6" width="12" style="67" customWidth="1"/>
    <col min="7" max="7" width="6.6640625" style="67" customWidth="1"/>
    <col min="8" max="8" width="10.83203125" style="67" customWidth="1"/>
    <col min="9" max="9" width="10.6640625" style="67" customWidth="1"/>
    <col min="10" max="10" width="8.1640625" style="67" customWidth="1"/>
    <col min="11" max="11" width="10.6640625" style="67" customWidth="1"/>
    <col min="12" max="12" width="2.83203125" style="67" customWidth="1"/>
    <col min="13" max="16384" width="9.33203125" style="67"/>
  </cols>
  <sheetData>
    <row r="1" spans="2:10" s="147" customFormat="1" ht="71.25" customHeight="1" thickBot="1" x14ac:dyDescent="0.35">
      <c r="B1" s="145"/>
      <c r="C1" s="146"/>
      <c r="E1" s="420" t="s">
        <v>412</v>
      </c>
      <c r="F1" s="421"/>
      <c r="G1" s="421"/>
      <c r="H1" s="421"/>
      <c r="I1" s="421"/>
      <c r="J1" s="422"/>
    </row>
    <row r="2" spans="2:10" s="147" customFormat="1" ht="15" customHeight="1" x14ac:dyDescent="0.2">
      <c r="B2" s="145"/>
      <c r="E2" s="423" t="s">
        <v>409</v>
      </c>
      <c r="F2" s="424"/>
      <c r="G2" s="424"/>
      <c r="H2" s="424"/>
      <c r="I2" s="424"/>
      <c r="J2" s="425"/>
    </row>
    <row r="3" spans="2:10" s="147" customFormat="1" x14ac:dyDescent="0.2">
      <c r="B3" s="145"/>
      <c r="D3" s="145"/>
      <c r="E3" s="423"/>
      <c r="F3" s="424"/>
      <c r="G3" s="424"/>
      <c r="H3" s="424"/>
      <c r="I3" s="424"/>
      <c r="J3" s="425"/>
    </row>
    <row r="4" spans="2:10" s="147" customFormat="1" ht="13.5" thickBot="1" x14ac:dyDescent="0.25">
      <c r="B4" s="145"/>
      <c r="D4" s="145"/>
      <c r="E4" s="426"/>
      <c r="F4" s="427"/>
      <c r="G4" s="427"/>
      <c r="H4" s="427"/>
      <c r="I4" s="427"/>
      <c r="J4" s="428"/>
    </row>
    <row r="5" spans="2:10" s="147" customFormat="1" x14ac:dyDescent="0.2">
      <c r="B5" s="145"/>
      <c r="F5" s="145"/>
      <c r="G5" s="145"/>
      <c r="H5" s="145"/>
    </row>
    <row r="6" spans="2:10" s="147" customFormat="1" x14ac:dyDescent="0.2">
      <c r="B6" s="145"/>
      <c r="F6" s="145"/>
      <c r="G6" s="145"/>
      <c r="H6" s="145"/>
    </row>
    <row r="7" spans="2:10" s="147" customFormat="1" x14ac:dyDescent="0.2">
      <c r="B7" s="145"/>
      <c r="F7" s="145"/>
      <c r="G7" s="145"/>
      <c r="H7" s="145"/>
    </row>
    <row r="8" spans="2:10" s="147" customFormat="1" x14ac:dyDescent="0.2">
      <c r="B8" s="145"/>
      <c r="F8" s="145"/>
      <c r="G8" s="145"/>
      <c r="H8" s="145"/>
    </row>
    <row r="9" spans="2:10" s="147" customFormat="1" x14ac:dyDescent="0.2">
      <c r="B9" s="145"/>
      <c r="F9" s="145"/>
      <c r="G9" s="145"/>
      <c r="H9" s="145"/>
    </row>
    <row r="10" spans="2:10" s="147" customFormat="1" x14ac:dyDescent="0.2">
      <c r="B10" s="145"/>
      <c r="F10" s="145"/>
      <c r="G10" s="145"/>
      <c r="H10" s="145"/>
    </row>
    <row r="11" spans="2:10" s="147" customFormat="1" x14ac:dyDescent="0.2">
      <c r="B11" s="145"/>
      <c r="F11" s="145"/>
      <c r="G11" s="145"/>
      <c r="H11" s="145"/>
    </row>
    <row r="12" spans="2:10" s="147" customFormat="1" x14ac:dyDescent="0.2">
      <c r="B12" s="145"/>
      <c r="F12" s="145"/>
      <c r="G12" s="145"/>
      <c r="H12" s="145"/>
    </row>
    <row r="13" spans="2:10" s="147" customFormat="1" x14ac:dyDescent="0.2">
      <c r="B13" s="145"/>
      <c r="F13" s="145"/>
      <c r="G13" s="145"/>
      <c r="H13" s="145"/>
    </row>
    <row r="14" spans="2:10" s="147" customFormat="1" x14ac:dyDescent="0.2">
      <c r="B14" s="145"/>
      <c r="F14" s="145"/>
      <c r="G14" s="145"/>
      <c r="H14" s="145"/>
    </row>
    <row r="15" spans="2:10" s="147" customFormat="1" x14ac:dyDescent="0.2">
      <c r="B15" s="145"/>
      <c r="F15" s="145"/>
      <c r="G15" s="145"/>
      <c r="H15" s="145"/>
    </row>
    <row r="16" spans="2:10" s="147" customFormat="1" x14ac:dyDescent="0.2">
      <c r="B16" s="145"/>
      <c r="F16" s="145"/>
      <c r="G16" s="145"/>
      <c r="H16" s="145"/>
    </row>
    <row r="17" spans="1:11" ht="14.25" customHeight="1" x14ac:dyDescent="0.2">
      <c r="A17" s="367" t="s">
        <v>0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69"/>
    </row>
    <row r="18" spans="1:11" ht="29.25" customHeight="1" x14ac:dyDescent="0.2">
      <c r="A18" s="429" t="s">
        <v>1</v>
      </c>
      <c r="B18" s="430"/>
      <c r="C18" s="148" t="s">
        <v>2</v>
      </c>
      <c r="D18" s="148" t="s">
        <v>3</v>
      </c>
      <c r="E18" s="429" t="s">
        <v>4</v>
      </c>
      <c r="F18" s="430"/>
      <c r="G18" s="148" t="s">
        <v>5</v>
      </c>
      <c r="H18" s="148" t="s">
        <v>6</v>
      </c>
      <c r="I18" s="148" t="s">
        <v>7</v>
      </c>
      <c r="J18" s="148" t="s">
        <v>8</v>
      </c>
      <c r="K18" s="148" t="s">
        <v>9</v>
      </c>
    </row>
    <row r="19" spans="1:11" ht="25.5" customHeight="1" x14ac:dyDescent="0.2">
      <c r="A19" s="361" t="s">
        <v>411</v>
      </c>
      <c r="B19" s="362"/>
      <c r="C19" s="17"/>
      <c r="D19" s="17"/>
      <c r="E19" s="363">
        <v>603154850790</v>
      </c>
      <c r="F19" s="364"/>
      <c r="G19" s="69"/>
      <c r="H19" s="15">
        <v>35</v>
      </c>
      <c r="I19" s="69"/>
      <c r="J19" s="69"/>
      <c r="K19" s="69"/>
    </row>
    <row r="20" spans="1:11" ht="25.5" customHeight="1" x14ac:dyDescent="0.2">
      <c r="A20" s="372" t="s">
        <v>410</v>
      </c>
      <c r="B20" s="373"/>
      <c r="C20" s="18"/>
      <c r="D20" s="18"/>
      <c r="E20" s="374">
        <v>603154203435</v>
      </c>
      <c r="F20" s="375"/>
      <c r="G20" s="70"/>
      <c r="H20" s="12">
        <v>5</v>
      </c>
      <c r="I20" s="70"/>
      <c r="J20" s="70"/>
      <c r="K20" s="70"/>
    </row>
    <row r="21" spans="1:11" ht="25.5" customHeight="1" x14ac:dyDescent="0.2">
      <c r="A21" s="361" t="s">
        <v>413</v>
      </c>
      <c r="B21" s="362"/>
      <c r="C21" s="17"/>
      <c r="D21" s="17"/>
      <c r="E21" s="363">
        <v>830938007167</v>
      </c>
      <c r="F21" s="364"/>
      <c r="G21" s="69"/>
      <c r="H21" s="15">
        <v>30</v>
      </c>
      <c r="I21" s="69"/>
      <c r="J21" s="69"/>
      <c r="K21" s="69"/>
    </row>
    <row r="22" spans="1:11" x14ac:dyDescent="0.2">
      <c r="A22" s="149"/>
      <c r="B22" s="149"/>
      <c r="C22" s="149"/>
      <c r="D22" s="150"/>
      <c r="E22" s="150"/>
      <c r="F22" s="150"/>
      <c r="G22" s="150"/>
      <c r="H22" s="150"/>
      <c r="I22" s="150"/>
      <c r="J22" s="150"/>
      <c r="K22" s="150"/>
    </row>
  </sheetData>
  <mergeCells count="11">
    <mergeCell ref="A20:B20"/>
    <mergeCell ref="E20:F20"/>
    <mergeCell ref="A21:B21"/>
    <mergeCell ref="E21:F21"/>
    <mergeCell ref="E1:J1"/>
    <mergeCell ref="E2:J4"/>
    <mergeCell ref="A17:K17"/>
    <mergeCell ref="A18:B18"/>
    <mergeCell ref="E18:F18"/>
    <mergeCell ref="A19:B19"/>
    <mergeCell ref="E19:F19"/>
  </mergeCells>
  <pageMargins left="0.7" right="0.7" top="0.75" bottom="0.75" header="0.3" footer="0.3"/>
  <pageSetup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5"/>
  <sheetViews>
    <sheetView workbookViewId="0">
      <selection activeCell="P9" sqref="P9"/>
    </sheetView>
  </sheetViews>
  <sheetFormatPr defaultRowHeight="12.75" x14ac:dyDescent="0.2"/>
  <cols>
    <col min="1" max="1" width="12.83203125" customWidth="1"/>
    <col min="2" max="2" width="15" customWidth="1"/>
    <col min="3" max="3" width="21.5" customWidth="1"/>
    <col min="4" max="4" width="8" customWidth="1"/>
    <col min="5" max="5" width="4" customWidth="1"/>
    <col min="6" max="6" width="12" customWidth="1"/>
    <col min="7" max="7" width="2.1640625" customWidth="1"/>
    <col min="8" max="8" width="4.1640625" customWidth="1"/>
    <col min="9" max="9" width="10.6640625" customWidth="1"/>
    <col min="10" max="10" width="10.83203125" customWidth="1"/>
    <col min="11" max="11" width="8.1640625" customWidth="1"/>
    <col min="12" max="12" width="10.6640625" customWidth="1"/>
    <col min="13" max="13" width="0.6640625" customWidth="1"/>
  </cols>
  <sheetData>
    <row r="1" spans="2:11" s="2" customFormat="1" ht="78.599999999999994" customHeight="1" thickBot="1" x14ac:dyDescent="0.4">
      <c r="B1" s="3"/>
      <c r="C1" s="4"/>
      <c r="D1" s="13"/>
      <c r="E1" s="6"/>
      <c r="F1" s="431" t="s">
        <v>439</v>
      </c>
      <c r="G1" s="432"/>
      <c r="H1" s="432"/>
      <c r="I1" s="432"/>
      <c r="J1" s="432"/>
      <c r="K1" s="433"/>
    </row>
    <row r="2" spans="2:11" s="2" customFormat="1" ht="14.45" customHeight="1" x14ac:dyDescent="0.25">
      <c r="B2" s="3"/>
      <c r="C2" s="4"/>
      <c r="D2" s="7"/>
      <c r="E2" s="7"/>
      <c r="F2" s="434" t="s">
        <v>16</v>
      </c>
      <c r="G2" s="435"/>
      <c r="H2" s="435"/>
      <c r="I2" s="435"/>
      <c r="J2" s="435"/>
      <c r="K2" s="436"/>
    </row>
    <row r="3" spans="2:11" s="2" customFormat="1" ht="15" x14ac:dyDescent="0.25">
      <c r="B3" s="3"/>
      <c r="C3" s="4"/>
      <c r="D3" s="7"/>
      <c r="E3" s="7"/>
      <c r="F3" s="434"/>
      <c r="G3" s="435"/>
      <c r="H3" s="435"/>
      <c r="I3" s="435"/>
      <c r="J3" s="435"/>
      <c r="K3" s="436"/>
    </row>
    <row r="4" spans="2:11" s="2" customFormat="1" ht="15" x14ac:dyDescent="0.25">
      <c r="B4" s="3"/>
      <c r="C4" s="4"/>
      <c r="D4" s="7"/>
      <c r="E4" s="7"/>
      <c r="F4" s="434"/>
      <c r="G4" s="435"/>
      <c r="H4" s="435"/>
      <c r="I4" s="435"/>
      <c r="J4" s="435"/>
      <c r="K4" s="436"/>
    </row>
    <row r="5" spans="2:11" s="2" customFormat="1" ht="15.75" thickBot="1" x14ac:dyDescent="0.3">
      <c r="B5" s="3"/>
      <c r="C5" s="4"/>
      <c r="D5" s="7"/>
      <c r="E5" s="7"/>
      <c r="F5" s="437"/>
      <c r="G5" s="438"/>
      <c r="H5" s="438"/>
      <c r="I5" s="438"/>
      <c r="J5" s="438"/>
      <c r="K5" s="439"/>
    </row>
    <row r="6" spans="2:11" s="2" customFormat="1" ht="15" x14ac:dyDescent="0.25">
      <c r="B6" s="3"/>
      <c r="C6" s="4"/>
      <c r="F6" s="3"/>
      <c r="G6" s="3"/>
      <c r="H6" s="14"/>
    </row>
    <row r="7" spans="2:11" s="2" customFormat="1" ht="15" x14ac:dyDescent="0.25">
      <c r="B7" s="3"/>
      <c r="C7" s="4"/>
      <c r="F7" s="3"/>
      <c r="G7" s="3"/>
      <c r="H7" s="14"/>
    </row>
    <row r="8" spans="2:11" s="2" customFormat="1" ht="15" x14ac:dyDescent="0.25">
      <c r="B8" s="3"/>
      <c r="C8" s="4"/>
      <c r="F8" s="3"/>
      <c r="G8" s="3"/>
      <c r="H8" s="14"/>
    </row>
    <row r="9" spans="2:11" s="2" customFormat="1" ht="15" x14ac:dyDescent="0.25">
      <c r="B9" s="3"/>
      <c r="C9" s="4"/>
      <c r="F9" s="3"/>
      <c r="G9" s="3"/>
      <c r="H9" s="14"/>
    </row>
    <row r="10" spans="2:11" s="2" customFormat="1" ht="15" x14ac:dyDescent="0.25">
      <c r="B10" s="3"/>
      <c r="C10" s="4"/>
      <c r="F10" s="3"/>
      <c r="G10" s="3"/>
      <c r="H10" s="14"/>
    </row>
    <row r="11" spans="2:11" s="2" customFormat="1" ht="15" x14ac:dyDescent="0.25">
      <c r="B11" s="3"/>
      <c r="C11" s="4"/>
      <c r="F11" s="3"/>
      <c r="G11" s="3"/>
      <c r="H11" s="14"/>
    </row>
    <row r="12" spans="2:11" s="2" customFormat="1" ht="15" x14ac:dyDescent="0.25">
      <c r="B12" s="3"/>
      <c r="C12" s="4"/>
      <c r="F12" s="3"/>
      <c r="G12" s="3"/>
      <c r="H12" s="14"/>
    </row>
    <row r="13" spans="2:11" s="2" customFormat="1" ht="15" x14ac:dyDescent="0.25">
      <c r="B13" s="3"/>
      <c r="C13" s="4"/>
      <c r="F13" s="3"/>
      <c r="G13" s="3"/>
      <c r="H13" s="14"/>
    </row>
    <row r="14" spans="2:11" s="2" customFormat="1" ht="15" x14ac:dyDescent="0.25">
      <c r="B14" s="3"/>
      <c r="C14" s="4"/>
      <c r="F14" s="3"/>
      <c r="G14" s="3"/>
      <c r="H14" s="14"/>
    </row>
    <row r="15" spans="2:11" s="2" customFormat="1" ht="15" x14ac:dyDescent="0.25">
      <c r="B15" s="3"/>
      <c r="C15" s="4"/>
      <c r="F15" s="3"/>
      <c r="G15" s="3"/>
      <c r="H15" s="14"/>
    </row>
    <row r="16" spans="2:11" s="2" customFormat="1" ht="15" x14ac:dyDescent="0.25">
      <c r="B16" s="3"/>
      <c r="C16" s="4"/>
      <c r="F16" s="3"/>
      <c r="G16" s="3"/>
      <c r="H16" s="14"/>
    </row>
    <row r="17" spans="1:12" s="2" customFormat="1" ht="15" x14ac:dyDescent="0.25">
      <c r="B17" s="3"/>
      <c r="C17" s="4"/>
      <c r="F17" s="3"/>
      <c r="G17" s="3"/>
      <c r="H17" s="14"/>
    </row>
    <row r="18" spans="1:12" s="2" customFormat="1" ht="15" x14ac:dyDescent="0.25">
      <c r="B18" s="3"/>
      <c r="C18" s="4"/>
      <c r="F18" s="3"/>
      <c r="G18" s="3"/>
      <c r="H18" s="14"/>
    </row>
    <row r="19" spans="1:12" ht="14.25" customHeight="1" x14ac:dyDescent="0.2">
      <c r="A19" s="382" t="s">
        <v>0</v>
      </c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4"/>
    </row>
    <row r="20" spans="1:12" ht="29.25" customHeight="1" x14ac:dyDescent="0.2">
      <c r="A20" s="385" t="s">
        <v>1</v>
      </c>
      <c r="B20" s="386"/>
      <c r="C20" s="1" t="s">
        <v>2</v>
      </c>
      <c r="D20" s="1" t="s">
        <v>3</v>
      </c>
      <c r="E20" s="385" t="s">
        <v>4</v>
      </c>
      <c r="F20" s="386"/>
      <c r="G20" s="385" t="s">
        <v>5</v>
      </c>
      <c r="H20" s="386"/>
      <c r="I20" s="1" t="s">
        <v>6</v>
      </c>
      <c r="J20" s="1" t="s">
        <v>7</v>
      </c>
      <c r="K20" s="1" t="s">
        <v>8</v>
      </c>
      <c r="L20" s="1" t="s">
        <v>9</v>
      </c>
    </row>
    <row r="21" spans="1:12" s="16" customFormat="1" ht="23.1" customHeight="1" x14ac:dyDescent="0.2">
      <c r="A21" s="361" t="s">
        <v>414</v>
      </c>
      <c r="B21" s="362"/>
      <c r="C21" s="57" t="s">
        <v>415</v>
      </c>
      <c r="D21" s="59" t="s">
        <v>12</v>
      </c>
      <c r="E21" s="363">
        <v>602507468668</v>
      </c>
      <c r="F21" s="364"/>
      <c r="G21" s="365"/>
      <c r="H21" s="366"/>
      <c r="I21" s="15">
        <v>11.99</v>
      </c>
      <c r="J21" s="19"/>
      <c r="K21" s="19"/>
      <c r="L21" s="19"/>
    </row>
    <row r="22" spans="1:12" s="16" customFormat="1" ht="23.1" customHeight="1" x14ac:dyDescent="0.2">
      <c r="A22" s="372" t="s">
        <v>416</v>
      </c>
      <c r="B22" s="373"/>
      <c r="C22" s="58" t="s">
        <v>97</v>
      </c>
      <c r="D22" s="60" t="s">
        <v>12</v>
      </c>
      <c r="E22" s="374">
        <v>602507391454</v>
      </c>
      <c r="F22" s="375"/>
      <c r="G22" s="376"/>
      <c r="H22" s="377"/>
      <c r="I22" s="12">
        <v>9.99</v>
      </c>
      <c r="J22" s="20"/>
      <c r="K22" s="20"/>
      <c r="L22" s="20"/>
    </row>
    <row r="23" spans="1:12" s="16" customFormat="1" ht="23.1" customHeight="1" x14ac:dyDescent="0.2">
      <c r="A23" s="361" t="s">
        <v>417</v>
      </c>
      <c r="B23" s="362"/>
      <c r="C23" s="57" t="s">
        <v>418</v>
      </c>
      <c r="D23" s="59" t="s">
        <v>12</v>
      </c>
      <c r="E23" s="363">
        <v>602507359850</v>
      </c>
      <c r="F23" s="364"/>
      <c r="G23" s="365"/>
      <c r="H23" s="366"/>
      <c r="I23" s="15">
        <v>9.99</v>
      </c>
      <c r="J23" s="19"/>
      <c r="K23" s="19"/>
      <c r="L23" s="19"/>
    </row>
    <row r="24" spans="1:12" s="16" customFormat="1" ht="23.1" customHeight="1" x14ac:dyDescent="0.2">
      <c r="A24" s="372" t="s">
        <v>419</v>
      </c>
      <c r="B24" s="373"/>
      <c r="C24" s="58" t="s">
        <v>420</v>
      </c>
      <c r="D24" s="60" t="s">
        <v>12</v>
      </c>
      <c r="E24" s="374">
        <v>602435126289</v>
      </c>
      <c r="F24" s="375"/>
      <c r="G24" s="376"/>
      <c r="H24" s="377"/>
      <c r="I24" s="12">
        <v>9.99</v>
      </c>
      <c r="J24" s="20"/>
      <c r="K24" s="20"/>
      <c r="L24" s="20"/>
    </row>
    <row r="25" spans="1:12" s="16" customFormat="1" ht="23.1" customHeight="1" x14ac:dyDescent="0.2">
      <c r="A25" s="361" t="s">
        <v>421</v>
      </c>
      <c r="B25" s="362"/>
      <c r="C25" s="57" t="s">
        <v>422</v>
      </c>
      <c r="D25" s="59" t="s">
        <v>12</v>
      </c>
      <c r="E25" s="363">
        <v>617884945428</v>
      </c>
      <c r="F25" s="364"/>
      <c r="G25" s="365"/>
      <c r="H25" s="366"/>
      <c r="I25" s="15">
        <v>13.99</v>
      </c>
      <c r="J25" s="19"/>
      <c r="K25" s="19"/>
      <c r="L25" s="19"/>
    </row>
    <row r="26" spans="1:12" s="32" customFormat="1" ht="23.1" customHeight="1" x14ac:dyDescent="0.2">
      <c r="A26" s="372" t="s">
        <v>423</v>
      </c>
      <c r="B26" s="373"/>
      <c r="C26" s="58" t="s">
        <v>424</v>
      </c>
      <c r="D26" s="60" t="s">
        <v>12</v>
      </c>
      <c r="E26" s="374">
        <v>792755628928</v>
      </c>
      <c r="F26" s="375"/>
      <c r="G26" s="376"/>
      <c r="H26" s="377"/>
      <c r="I26" s="12">
        <v>11.99</v>
      </c>
      <c r="J26" s="20"/>
      <c r="K26" s="20"/>
      <c r="L26" s="20"/>
    </row>
    <row r="27" spans="1:12" s="16" customFormat="1" ht="23.1" customHeight="1" x14ac:dyDescent="0.2">
      <c r="A27" s="361" t="s">
        <v>425</v>
      </c>
      <c r="B27" s="362"/>
      <c r="C27" s="57" t="s">
        <v>426</v>
      </c>
      <c r="D27" s="59" t="s">
        <v>12</v>
      </c>
      <c r="E27" s="363">
        <v>617884946524</v>
      </c>
      <c r="F27" s="364"/>
      <c r="G27" s="365"/>
      <c r="H27" s="366"/>
      <c r="I27" s="15">
        <v>13.99</v>
      </c>
      <c r="J27" s="19"/>
      <c r="K27" s="19"/>
      <c r="L27" s="19"/>
    </row>
    <row r="28" spans="1:12" s="32" customFormat="1" ht="23.1" customHeight="1" x14ac:dyDescent="0.2">
      <c r="A28" s="372" t="s">
        <v>427</v>
      </c>
      <c r="B28" s="373"/>
      <c r="C28" s="58" t="s">
        <v>426</v>
      </c>
      <c r="D28" s="60" t="s">
        <v>98</v>
      </c>
      <c r="E28" s="374">
        <v>617884946692</v>
      </c>
      <c r="F28" s="375"/>
      <c r="G28" s="376"/>
      <c r="H28" s="377"/>
      <c r="I28" s="12">
        <v>19.989999999999998</v>
      </c>
      <c r="J28" s="20"/>
      <c r="K28" s="20"/>
      <c r="L28" s="20"/>
    </row>
    <row r="29" spans="1:12" s="16" customFormat="1" ht="23.1" customHeight="1" x14ac:dyDescent="0.2">
      <c r="A29" s="361" t="s">
        <v>428</v>
      </c>
      <c r="B29" s="362"/>
      <c r="C29" s="57" t="s">
        <v>429</v>
      </c>
      <c r="D29" s="59" t="s">
        <v>12</v>
      </c>
      <c r="E29" s="363">
        <v>602508062797</v>
      </c>
      <c r="F29" s="364"/>
      <c r="G29" s="365"/>
      <c r="H29" s="366"/>
      <c r="I29" s="15">
        <v>13.99</v>
      </c>
      <c r="J29" s="19"/>
      <c r="K29" s="19"/>
      <c r="L29" s="19"/>
    </row>
    <row r="30" spans="1:12" ht="23.1" customHeight="1" x14ac:dyDescent="0.2">
      <c r="A30" s="372" t="s">
        <v>430</v>
      </c>
      <c r="B30" s="373"/>
      <c r="C30" s="58" t="s">
        <v>431</v>
      </c>
      <c r="D30" s="60" t="s">
        <v>12</v>
      </c>
      <c r="E30" s="374">
        <v>602557919523</v>
      </c>
      <c r="F30" s="375"/>
      <c r="G30" s="376"/>
      <c r="H30" s="377"/>
      <c r="I30" s="12">
        <v>13.99</v>
      </c>
      <c r="J30" s="20"/>
      <c r="K30" s="20"/>
      <c r="L30" s="20"/>
    </row>
    <row r="31" spans="1:12" ht="23.1" customHeight="1" x14ac:dyDescent="0.2">
      <c r="A31" s="361" t="s">
        <v>432</v>
      </c>
      <c r="B31" s="362"/>
      <c r="C31" s="57" t="s">
        <v>433</v>
      </c>
      <c r="D31" s="59" t="s">
        <v>12</v>
      </c>
      <c r="E31" s="363">
        <v>602577830099</v>
      </c>
      <c r="F31" s="364"/>
      <c r="G31" s="365"/>
      <c r="H31" s="366"/>
      <c r="I31" s="15">
        <v>9.99</v>
      </c>
      <c r="J31" s="19"/>
      <c r="K31" s="19"/>
      <c r="L31" s="19"/>
    </row>
    <row r="32" spans="1:12" ht="23.1" customHeight="1" x14ac:dyDescent="0.2">
      <c r="A32" s="372" t="s">
        <v>434</v>
      </c>
      <c r="B32" s="373"/>
      <c r="C32" s="58" t="s">
        <v>435</v>
      </c>
      <c r="D32" s="60" t="s">
        <v>12</v>
      </c>
      <c r="E32" s="374">
        <v>829619193725</v>
      </c>
      <c r="F32" s="375"/>
      <c r="G32" s="376"/>
      <c r="H32" s="377"/>
      <c r="I32" s="12">
        <v>13.99</v>
      </c>
      <c r="J32" s="20"/>
      <c r="K32" s="20"/>
      <c r="L32" s="20"/>
    </row>
    <row r="33" spans="1:12" ht="23.1" customHeight="1" x14ac:dyDescent="0.2">
      <c r="A33" s="361" t="s">
        <v>96</v>
      </c>
      <c r="B33" s="362"/>
      <c r="C33" s="57" t="s">
        <v>97</v>
      </c>
      <c r="D33" s="59" t="s">
        <v>12</v>
      </c>
      <c r="E33" s="363">
        <v>602507266622</v>
      </c>
      <c r="F33" s="364"/>
      <c r="G33" s="365"/>
      <c r="H33" s="366"/>
      <c r="I33" s="15">
        <v>9.99</v>
      </c>
      <c r="J33" s="19"/>
      <c r="K33" s="19"/>
      <c r="L33" s="19"/>
    </row>
    <row r="34" spans="1:12" ht="23.1" customHeight="1" x14ac:dyDescent="0.2">
      <c r="A34" s="372" t="s">
        <v>436</v>
      </c>
      <c r="B34" s="373"/>
      <c r="C34" s="58" t="s">
        <v>437</v>
      </c>
      <c r="D34" s="60" t="s">
        <v>98</v>
      </c>
      <c r="E34" s="374">
        <v>767685164037</v>
      </c>
      <c r="F34" s="375"/>
      <c r="G34" s="376"/>
      <c r="H34" s="377"/>
      <c r="I34" s="12">
        <v>14.99</v>
      </c>
      <c r="J34" s="20"/>
      <c r="K34" s="20"/>
      <c r="L34" s="20"/>
    </row>
    <row r="35" spans="1:12" ht="23.1" customHeight="1" x14ac:dyDescent="0.2">
      <c r="A35" s="361" t="s">
        <v>438</v>
      </c>
      <c r="B35" s="362"/>
      <c r="C35" s="57" t="s">
        <v>437</v>
      </c>
      <c r="D35" s="59" t="s">
        <v>98</v>
      </c>
      <c r="E35" s="363">
        <v>767685163955</v>
      </c>
      <c r="F35" s="364"/>
      <c r="G35" s="365"/>
      <c r="H35" s="366"/>
      <c r="I35" s="15">
        <v>14.99</v>
      </c>
      <c r="J35" s="19"/>
      <c r="K35" s="19"/>
      <c r="L35" s="19"/>
    </row>
  </sheetData>
  <mergeCells count="51">
    <mergeCell ref="F1:K1"/>
    <mergeCell ref="A22:B22"/>
    <mergeCell ref="E22:F22"/>
    <mergeCell ref="G22:H22"/>
    <mergeCell ref="A23:B23"/>
    <mergeCell ref="E23:F23"/>
    <mergeCell ref="G23:H23"/>
    <mergeCell ref="F2:K5"/>
    <mergeCell ref="A19:L19"/>
    <mergeCell ref="A20:B20"/>
    <mergeCell ref="E20:F20"/>
    <mergeCell ref="G20:H20"/>
    <mergeCell ref="A24:B24"/>
    <mergeCell ref="E24:F24"/>
    <mergeCell ref="G24:H24"/>
    <mergeCell ref="A21:B21"/>
    <mergeCell ref="E21:F21"/>
    <mergeCell ref="G21:H21"/>
    <mergeCell ref="A25:B25"/>
    <mergeCell ref="E25:F25"/>
    <mergeCell ref="G25:H25"/>
    <mergeCell ref="A27:B27"/>
    <mergeCell ref="E27:F27"/>
    <mergeCell ref="G27:H27"/>
    <mergeCell ref="A29:B29"/>
    <mergeCell ref="E29:F29"/>
    <mergeCell ref="G29:H29"/>
    <mergeCell ref="A26:B26"/>
    <mergeCell ref="E26:F26"/>
    <mergeCell ref="G26:H26"/>
    <mergeCell ref="A28:B28"/>
    <mergeCell ref="E28:F28"/>
    <mergeCell ref="G28:H28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</mergeCells>
  <pageMargins left="0.7" right="0.7" top="0.75" bottom="0.75" header="0.3" footer="0.3"/>
  <pageSetup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54F6-DB11-413B-B245-249805DB8EEA}">
  <sheetPr>
    <pageSetUpPr fitToPage="1"/>
  </sheetPr>
  <dimension ref="A1:K26"/>
  <sheetViews>
    <sheetView zoomScaleNormal="100" workbookViewId="0">
      <selection activeCell="N26" sqref="N26"/>
    </sheetView>
  </sheetViews>
  <sheetFormatPr defaultRowHeight="12.75" x14ac:dyDescent="0.2"/>
  <cols>
    <col min="1" max="1" width="11.5" style="67" customWidth="1"/>
    <col min="2" max="2" width="21.5" style="67" customWidth="1"/>
    <col min="3" max="3" width="16.6640625" style="67" customWidth="1"/>
    <col min="4" max="4" width="8" style="67" customWidth="1"/>
    <col min="5" max="5" width="5.1640625" style="67" customWidth="1"/>
    <col min="6" max="6" width="12.6640625" style="67" customWidth="1"/>
    <col min="7" max="7" width="6.6640625" style="67" customWidth="1"/>
    <col min="8" max="8" width="10.83203125" style="67" customWidth="1"/>
    <col min="9" max="9" width="10.6640625" style="67" customWidth="1"/>
    <col min="10" max="10" width="8.1640625" style="67" customWidth="1"/>
    <col min="11" max="11" width="10.6640625" style="67" customWidth="1"/>
    <col min="12" max="12" width="2.83203125" style="67" customWidth="1"/>
    <col min="13" max="16384" width="9.33203125" style="67"/>
  </cols>
  <sheetData>
    <row r="1" spans="2:11" s="147" customFormat="1" ht="61.5" customHeight="1" x14ac:dyDescent="0.3">
      <c r="B1" s="145"/>
      <c r="C1" s="146"/>
      <c r="D1" s="63"/>
      <c r="E1" s="63"/>
      <c r="F1" s="442" t="s">
        <v>446</v>
      </c>
      <c r="G1" s="443"/>
      <c r="H1" s="443"/>
      <c r="I1" s="443"/>
      <c r="J1" s="443"/>
      <c r="K1" s="444"/>
    </row>
    <row r="2" spans="2:11" s="147" customFormat="1" ht="28.5" customHeight="1" x14ac:dyDescent="0.2">
      <c r="B2" s="145"/>
      <c r="D2" s="145"/>
      <c r="E2" s="145"/>
      <c r="F2" s="445" t="s">
        <v>440</v>
      </c>
      <c r="G2" s="446"/>
      <c r="H2" s="446"/>
      <c r="I2" s="446"/>
      <c r="J2" s="446"/>
      <c r="K2" s="447"/>
    </row>
    <row r="3" spans="2:11" s="147" customFormat="1" x14ac:dyDescent="0.2">
      <c r="B3" s="145"/>
      <c r="D3" s="145"/>
      <c r="E3" s="145"/>
      <c r="F3" s="445"/>
      <c r="G3" s="446"/>
      <c r="H3" s="446"/>
      <c r="I3" s="446"/>
      <c r="J3" s="446"/>
      <c r="K3" s="447"/>
    </row>
    <row r="4" spans="2:11" s="147" customFormat="1" ht="13.5" thickBot="1" x14ac:dyDescent="0.25">
      <c r="B4" s="145"/>
      <c r="D4" s="145"/>
      <c r="E4" s="145"/>
      <c r="F4" s="448"/>
      <c r="G4" s="449"/>
      <c r="H4" s="449"/>
      <c r="I4" s="449"/>
      <c r="J4" s="449"/>
      <c r="K4" s="450"/>
    </row>
    <row r="5" spans="2:11" s="147" customFormat="1" x14ac:dyDescent="0.2">
      <c r="B5" s="145"/>
      <c r="F5" s="145"/>
      <c r="G5" s="145"/>
      <c r="H5" s="145"/>
    </row>
    <row r="6" spans="2:11" s="147" customFormat="1" x14ac:dyDescent="0.2">
      <c r="B6" s="145"/>
      <c r="F6" s="145"/>
      <c r="G6" s="145"/>
      <c r="H6" s="145"/>
    </row>
    <row r="7" spans="2:11" s="147" customFormat="1" x14ac:dyDescent="0.2">
      <c r="B7" s="145"/>
      <c r="F7" s="145"/>
      <c r="G7" s="145"/>
      <c r="H7" s="145"/>
    </row>
    <row r="8" spans="2:11" s="147" customFormat="1" x14ac:dyDescent="0.2">
      <c r="B8" s="145"/>
      <c r="F8" s="145"/>
      <c r="G8" s="145"/>
      <c r="H8" s="145"/>
    </row>
    <row r="9" spans="2:11" s="147" customFormat="1" x14ac:dyDescent="0.2">
      <c r="B9" s="145"/>
      <c r="F9" s="145"/>
      <c r="G9" s="145"/>
      <c r="H9" s="145"/>
    </row>
    <row r="10" spans="2:11" s="147" customFormat="1" x14ac:dyDescent="0.2">
      <c r="B10" s="145"/>
      <c r="F10" s="145"/>
      <c r="G10" s="145"/>
      <c r="H10" s="145"/>
    </row>
    <row r="11" spans="2:11" s="147" customFormat="1" x14ac:dyDescent="0.2">
      <c r="B11" s="145"/>
      <c r="F11" s="145"/>
      <c r="G11" s="145"/>
      <c r="H11" s="145"/>
    </row>
    <row r="12" spans="2:11" s="147" customFormat="1" x14ac:dyDescent="0.2">
      <c r="B12" s="145"/>
      <c r="F12" s="145"/>
      <c r="G12" s="145"/>
      <c r="H12" s="145"/>
    </row>
    <row r="13" spans="2:11" s="147" customFormat="1" x14ac:dyDescent="0.2">
      <c r="B13" s="145"/>
      <c r="F13" s="145"/>
      <c r="G13" s="145"/>
      <c r="H13" s="145"/>
    </row>
    <row r="14" spans="2:11" s="147" customFormat="1" x14ac:dyDescent="0.2">
      <c r="B14" s="145"/>
      <c r="F14" s="145"/>
      <c r="G14" s="145"/>
      <c r="H14" s="145"/>
    </row>
    <row r="15" spans="2:11" s="147" customFormat="1" x14ac:dyDescent="0.2">
      <c r="B15" s="145"/>
      <c r="F15" s="145"/>
      <c r="G15" s="145"/>
      <c r="H15" s="145"/>
    </row>
    <row r="16" spans="2:11" s="147" customFormat="1" x14ac:dyDescent="0.2">
      <c r="B16" s="145"/>
      <c r="F16" s="145"/>
      <c r="G16" s="145"/>
      <c r="H16" s="145"/>
    </row>
    <row r="17" spans="1:11" s="147" customFormat="1" x14ac:dyDescent="0.2">
      <c r="B17" s="145"/>
      <c r="F17" s="145"/>
      <c r="G17" s="145"/>
      <c r="H17" s="145"/>
    </row>
    <row r="18" spans="1:11" ht="14.25" customHeight="1" x14ac:dyDescent="0.2">
      <c r="A18" s="367" t="s">
        <v>0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9"/>
    </row>
    <row r="19" spans="1:11" ht="29.25" customHeight="1" x14ac:dyDescent="0.2">
      <c r="A19" s="429" t="s">
        <v>1</v>
      </c>
      <c r="B19" s="430"/>
      <c r="C19" s="148" t="s">
        <v>2</v>
      </c>
      <c r="D19" s="148" t="s">
        <v>3</v>
      </c>
      <c r="E19" s="429" t="s">
        <v>4</v>
      </c>
      <c r="F19" s="430"/>
      <c r="G19" s="148" t="s">
        <v>5</v>
      </c>
      <c r="H19" s="148" t="s">
        <v>6</v>
      </c>
      <c r="I19" s="148" t="s">
        <v>7</v>
      </c>
      <c r="J19" s="148" t="s">
        <v>8</v>
      </c>
      <c r="K19" s="148" t="s">
        <v>9</v>
      </c>
    </row>
    <row r="20" spans="1:11" ht="29.25" customHeight="1" x14ac:dyDescent="0.2">
      <c r="A20" s="361" t="s">
        <v>444</v>
      </c>
      <c r="B20" s="362"/>
      <c r="C20" s="57" t="s">
        <v>445</v>
      </c>
      <c r="D20" s="59" t="s">
        <v>10</v>
      </c>
      <c r="E20" s="363">
        <v>9781949572889</v>
      </c>
      <c r="F20" s="441"/>
      <c r="G20" s="49"/>
      <c r="H20" s="15">
        <v>12.99</v>
      </c>
      <c r="I20" s="19"/>
      <c r="J20" s="19"/>
      <c r="K20" s="19"/>
    </row>
    <row r="21" spans="1:11" ht="29.25" customHeight="1" x14ac:dyDescent="0.2">
      <c r="A21" s="372" t="s">
        <v>447</v>
      </c>
      <c r="B21" s="373"/>
      <c r="C21" s="58" t="s">
        <v>448</v>
      </c>
      <c r="D21" s="60" t="s">
        <v>11</v>
      </c>
      <c r="E21" s="374">
        <v>9781950892112</v>
      </c>
      <c r="F21" s="440"/>
      <c r="G21" s="48"/>
      <c r="H21" s="12">
        <v>17.989999999999998</v>
      </c>
      <c r="I21" s="20"/>
      <c r="J21" s="20"/>
      <c r="K21" s="20"/>
    </row>
    <row r="22" spans="1:11" ht="29.25" customHeight="1" x14ac:dyDescent="0.2">
      <c r="A22" s="361" t="s">
        <v>443</v>
      </c>
      <c r="B22" s="362"/>
      <c r="C22" s="57" t="s">
        <v>442</v>
      </c>
      <c r="D22" s="59" t="s">
        <v>10</v>
      </c>
      <c r="E22" s="363">
        <v>9781949572513</v>
      </c>
      <c r="F22" s="441"/>
      <c r="G22" s="49"/>
      <c r="H22" s="15">
        <v>12.95</v>
      </c>
      <c r="I22" s="19"/>
      <c r="J22" s="19"/>
      <c r="K22" s="19"/>
    </row>
    <row r="23" spans="1:11" ht="29.25" customHeight="1" x14ac:dyDescent="0.2">
      <c r="A23" s="372" t="s">
        <v>441</v>
      </c>
      <c r="B23" s="373"/>
      <c r="C23" s="58" t="s">
        <v>442</v>
      </c>
      <c r="D23" s="60" t="s">
        <v>10</v>
      </c>
      <c r="E23" s="374">
        <v>9781949572520</v>
      </c>
      <c r="F23" s="440"/>
      <c r="G23" s="48"/>
      <c r="H23" s="12">
        <v>15.95</v>
      </c>
      <c r="I23" s="20"/>
      <c r="J23" s="20"/>
      <c r="K23" s="20"/>
    </row>
    <row r="24" spans="1:11" ht="29.25" customHeight="1" x14ac:dyDescent="0.2">
      <c r="A24" s="361" t="s">
        <v>449</v>
      </c>
      <c r="B24" s="362"/>
      <c r="C24" s="57" t="s">
        <v>450</v>
      </c>
      <c r="D24" s="59" t="s">
        <v>10</v>
      </c>
      <c r="E24" s="363">
        <v>9781952025099</v>
      </c>
      <c r="F24" s="441"/>
      <c r="G24" s="49"/>
      <c r="H24" s="15">
        <v>12.99</v>
      </c>
      <c r="I24" s="19"/>
      <c r="J24" s="19"/>
      <c r="K24" s="19"/>
    </row>
    <row r="25" spans="1:11" ht="24" customHeight="1" x14ac:dyDescent="0.2">
      <c r="A25" s="372" t="s">
        <v>451</v>
      </c>
      <c r="B25" s="373"/>
      <c r="C25" s="58" t="s">
        <v>452</v>
      </c>
      <c r="D25" s="60" t="s">
        <v>10</v>
      </c>
      <c r="E25" s="374">
        <v>9781952025006</v>
      </c>
      <c r="F25" s="440"/>
      <c r="G25" s="48"/>
      <c r="H25" s="12">
        <v>14.99</v>
      </c>
      <c r="I25" s="20"/>
      <c r="J25" s="20"/>
      <c r="K25" s="20"/>
    </row>
    <row r="26" spans="1:11" ht="24" customHeight="1" x14ac:dyDescent="0.2">
      <c r="A26" s="361" t="s">
        <v>453</v>
      </c>
      <c r="B26" s="362"/>
      <c r="C26" s="57" t="s">
        <v>454</v>
      </c>
      <c r="D26" s="59" t="s">
        <v>10</v>
      </c>
      <c r="E26" s="363">
        <v>9781952025082</v>
      </c>
      <c r="F26" s="441"/>
      <c r="G26" s="49"/>
      <c r="H26" s="15">
        <v>14.99</v>
      </c>
      <c r="I26" s="19"/>
      <c r="J26" s="19"/>
      <c r="K26" s="19"/>
    </row>
  </sheetData>
  <mergeCells count="19">
    <mergeCell ref="A20:B20"/>
    <mergeCell ref="E20:F20"/>
    <mergeCell ref="F1:K1"/>
    <mergeCell ref="F2:K4"/>
    <mergeCell ref="A18:K18"/>
    <mergeCell ref="A19:B19"/>
    <mergeCell ref="E19:F19"/>
    <mergeCell ref="A21:B21"/>
    <mergeCell ref="E21:F21"/>
    <mergeCell ref="A22:B22"/>
    <mergeCell ref="E22:F22"/>
    <mergeCell ref="A23:B23"/>
    <mergeCell ref="E23:F23"/>
    <mergeCell ref="A25:B25"/>
    <mergeCell ref="E25:F25"/>
    <mergeCell ref="A26:B26"/>
    <mergeCell ref="E26:F26"/>
    <mergeCell ref="A24:B24"/>
    <mergeCell ref="E24:F24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10</vt:i4>
      </vt:variant>
    </vt:vector>
  </HeadingPairs>
  <TitlesOfParts>
    <vt:vector size="43" baseType="lpstr">
      <vt:lpstr>AMG</vt:lpstr>
      <vt:lpstr>B&amp;H</vt:lpstr>
      <vt:lpstr>Baker</vt:lpstr>
      <vt:lpstr>Barbour</vt:lpstr>
      <vt:lpstr>BroadStreet</vt:lpstr>
      <vt:lpstr>CA-Abbey Gift</vt:lpstr>
      <vt:lpstr>Cactus Game</vt:lpstr>
      <vt:lpstr>Capitol</vt:lpstr>
      <vt:lpstr>Carpenter's Son</vt:lpstr>
      <vt:lpstr>Carson</vt:lpstr>
      <vt:lpstr>Charisma</vt:lpstr>
      <vt:lpstr>Christian Art Gifts</vt:lpstr>
      <vt:lpstr>Creative Brands</vt:lpstr>
      <vt:lpstr>David C Cook</vt:lpstr>
      <vt:lpstr>DaySpring</vt:lpstr>
      <vt:lpstr>Destiny Image</vt:lpstr>
      <vt:lpstr>FaithWords</vt:lpstr>
      <vt:lpstr>G. T. Luscombe</vt:lpstr>
      <vt:lpstr>Group</vt:lpstr>
      <vt:lpstr>HarperCollins</vt:lpstr>
      <vt:lpstr>Harvest House</vt:lpstr>
      <vt:lpstr>InterVarsity Press</vt:lpstr>
      <vt:lpstr>Judson</vt:lpstr>
      <vt:lpstr>Kerusso</vt:lpstr>
      <vt:lpstr>Kregel</vt:lpstr>
      <vt:lpstr>Moody</vt:lpstr>
      <vt:lpstr>Our Daily Bread</vt:lpstr>
      <vt:lpstr>P. Graham Dunn</vt:lpstr>
      <vt:lpstr>PGD Praise Kit</vt:lpstr>
      <vt:lpstr>Provident</vt:lpstr>
      <vt:lpstr>Swanson</vt:lpstr>
      <vt:lpstr>Tyndale</vt:lpstr>
      <vt:lpstr>VOM BOOKS</vt:lpstr>
      <vt:lpstr>'G. T. Luscombe'!Print_Area</vt:lpstr>
      <vt:lpstr>HarperCollins!Print_Area</vt:lpstr>
      <vt:lpstr>Tyndale!Print_Area</vt:lpstr>
      <vt:lpstr>'B&amp;H'!Print_Titles</vt:lpstr>
      <vt:lpstr>'Christian Art Gifts'!Print_Titles</vt:lpstr>
      <vt:lpstr>'G. T. Luscombe'!Print_Titles</vt:lpstr>
      <vt:lpstr>HarperCollins!Print_Titles</vt:lpstr>
      <vt:lpstr>Kerusso!Print_Titles</vt:lpstr>
      <vt:lpstr>'P. Graham Dunn'!Print_Titles</vt:lpstr>
      <vt:lpstr>Tyndale!Print_Titles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Brooke Koroknay</cp:lastModifiedBy>
  <cp:lastPrinted>2020-09-29T17:42:42Z</cp:lastPrinted>
  <dcterms:created xsi:type="dcterms:W3CDTF">2020-01-30T15:16:21Z</dcterms:created>
  <dcterms:modified xsi:type="dcterms:W3CDTF">2020-09-29T17:44:54Z</dcterms:modified>
</cp:coreProperties>
</file>