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 SALES FOLDER\3CATALOG DETAILS\2021\08 Back to Basics 2021\PO - Credit Back Forms\"/>
    </mc:Choice>
  </mc:AlternateContent>
  <xr:revisionPtr revIDLastSave="0" documentId="13_ncr:1_{1DF207E2-7F3D-4B22-875A-7E9C2FE9B8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MG" sheetId="55" r:id="rId1"/>
    <sheet name="B&amp;H" sheetId="2" r:id="rId2"/>
    <sheet name="Baker" sheetId="4" r:id="rId3"/>
    <sheet name="Barbour" sheetId="5" r:id="rId4"/>
    <sheet name="CA-Abbey Gift" sheetId="45" r:id="rId5"/>
    <sheet name="Carson" sheetId="11" r:id="rId6"/>
    <sheet name="Christian Art Gifts" sheetId="47" r:id="rId7"/>
    <sheet name="Creative Brands" sheetId="13" r:id="rId8"/>
    <sheet name="Destiny Image" sheetId="48" r:id="rId9"/>
    <sheet name="HarperCollins" sheetId="73" r:id="rId10"/>
    <sheet name="Harvest House" sheetId="69" r:id="rId11"/>
    <sheet name="InterVarsity Press" sheetId="40" r:id="rId12"/>
    <sheet name="Iron Stream" sheetId="71" r:id="rId13"/>
    <sheet name="Kerusso" sheetId="51" r:id="rId14"/>
    <sheet name="Kregel" sheetId="41" r:id="rId15"/>
    <sheet name="Moody" sheetId="63" r:id="rId16"/>
    <sheet name="P. Graham Dunn" sheetId="29" r:id="rId17"/>
    <sheet name="The Good Book" sheetId="70" r:id="rId18"/>
    <sheet name="Tyndale" sheetId="74" r:id="rId19"/>
  </sheets>
  <externalReferences>
    <externalReference r:id="rId20"/>
  </externalReferences>
  <definedNames>
    <definedName name="__________________________________key2" localSheetId="9" hidden="1">#REF!</definedName>
    <definedName name="__________________________________key2" hidden="1">#REF!</definedName>
    <definedName name="_________________________________key2" localSheetId="9" hidden="1">#REF!</definedName>
    <definedName name="_________________________________key2" hidden="1">#REF!</definedName>
    <definedName name="_________________________________key3" localSheetId="9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xlnm._FilterDatabase" localSheetId="18" hidden="1">Tyndale!$A$12:$M$21</definedName>
    <definedName name="_Key1" localSheetId="9" hidden="1">#REF!</definedName>
    <definedName name="_Key1" hidden="1">#REF!</definedName>
    <definedName name="_Key2" hidden="1">#REF!</definedName>
    <definedName name="_key3" hidden="1">#REF!</definedName>
    <definedName name="_nyp2" hidden="1">#REF!</definedName>
    <definedName name="_Order1" hidden="1">255</definedName>
    <definedName name="_Order2" hidden="1">255</definedName>
    <definedName name="_Sort" localSheetId="9" hidden="1">#REF!</definedName>
    <definedName name="_Sort" hidden="1">#REF!</definedName>
    <definedName name="advent" localSheetId="9">#REF!</definedName>
    <definedName name="advent">#REF!</definedName>
    <definedName name="fff" localSheetId="9">#REF!</definedName>
    <definedName name="fff">#REF!</definedName>
    <definedName name="inventory">#REF!</definedName>
    <definedName name="janines">#REF!</definedName>
    <definedName name="keysub" hidden="1">#REF!</definedName>
    <definedName name="keysub2" hidden="1">#REF!</definedName>
    <definedName name="planner">#REF!</definedName>
    <definedName name="_xlnm.Print_Area" localSheetId="9">HarperCollins!$A$1:$G$44</definedName>
    <definedName name="_xlnm.Print_Area" localSheetId="18">Tyndale!$A$1:$L$35</definedName>
    <definedName name="_xlnm.Print_Titles" localSheetId="1">'B&amp;H'!$1:$24</definedName>
    <definedName name="_xlnm.Print_Titles" localSheetId="6">'Christian Art Gifts'!$1:$19</definedName>
    <definedName name="_xlnm.Print_Titles" localSheetId="13">Kerusso!$1:$20</definedName>
    <definedName name="_xlnm.Print_Titles" localSheetId="16">'P. Graham Dunn'!$1:$24</definedName>
    <definedName name="query" localSheetId="9">#REF!</definedName>
    <definedName name="query">#REF!</definedName>
    <definedName name="sales" localSheetId="9">#REF!</definedName>
    <definedName name="sales">#REF!</definedName>
    <definedName name="series" localSheetId="9">#REF!</definedName>
    <definedName name="series">#REF!</definedName>
    <definedName name="sub" hidden="1">#REF!</definedName>
    <definedName name="test" hidden="1">#REF!</definedName>
    <definedName name="vida">#REF!</definedName>
    <definedName name="wrn.YS._.YTD._.Net._.Sales." localSheetId="9" hidden="1">{#N/A,#N/A,TRUE,"YS YTD Net Sales"}</definedName>
    <definedName name="wrn.YS._.YTD._.Net._.Sales." hidden="1">{#N/A,#N/A,TRUE,"YS YTD Net Sales"}</definedName>
    <definedName name="wrn.YS._.YTD._.Pack._.Sales." localSheetId="9" hidden="1">{#N/A,#N/A,TRUE,"YS Pack Sales"}</definedName>
    <definedName name="wrn.YS._.YTD._.Pack._.Sales." hidden="1">{#N/A,#N/A,TRUE,"YS Pack Sales"}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73" l="1"/>
  <c r="A42" i="73"/>
  <c r="A41" i="73"/>
  <c r="A40" i="73"/>
  <c r="A39" i="73"/>
  <c r="K37" i="73"/>
  <c r="J37" i="73"/>
  <c r="I37" i="73"/>
  <c r="G36" i="73"/>
  <c r="J36" i="73" s="1"/>
  <c r="G35" i="73"/>
  <c r="J35" i="73" s="1"/>
  <c r="G34" i="73"/>
  <c r="J34" i="73" s="1"/>
  <c r="G33" i="73"/>
  <c r="J33" i="73" s="1"/>
  <c r="G32" i="73"/>
  <c r="J32" i="73" s="1"/>
  <c r="G31" i="73"/>
  <c r="J31" i="73" s="1"/>
  <c r="G30" i="73"/>
  <c r="J30" i="73" s="1"/>
  <c r="G29" i="73"/>
  <c r="J29" i="73" s="1"/>
  <c r="G28" i="73"/>
  <c r="J28" i="73" s="1"/>
  <c r="G27" i="73"/>
  <c r="J27" i="73" s="1"/>
  <c r="G26" i="73"/>
  <c r="J26" i="73" s="1"/>
  <c r="G25" i="73"/>
  <c r="J25" i="73" s="1"/>
  <c r="G24" i="73"/>
  <c r="J24" i="73" s="1"/>
  <c r="G23" i="73"/>
  <c r="J23" i="73" s="1"/>
  <c r="G22" i="73"/>
  <c r="J22" i="73" s="1"/>
  <c r="G21" i="73"/>
  <c r="J21" i="73" s="1"/>
  <c r="G20" i="73"/>
  <c r="J20" i="73" s="1"/>
  <c r="G19" i="73"/>
  <c r="J19" i="73" s="1"/>
  <c r="G18" i="73"/>
  <c r="J18" i="73" s="1"/>
  <c r="G17" i="73"/>
  <c r="J17" i="73" s="1"/>
  <c r="G16" i="73"/>
  <c r="J16" i="73" s="1"/>
  <c r="G15" i="73"/>
  <c r="J15" i="73" s="1"/>
  <c r="G14" i="73"/>
  <c r="J14" i="73" s="1"/>
  <c r="G13" i="73"/>
  <c r="J13" i="73" s="1"/>
  <c r="E7" i="73"/>
  <c r="C7" i="73"/>
  <c r="E6" i="73"/>
  <c r="E8" i="73" s="1"/>
  <c r="C6" i="73"/>
  <c r="C5" i="73"/>
  <c r="E3" i="73"/>
  <c r="C3" i="73"/>
  <c r="K33" i="73" l="1"/>
  <c r="I33" i="73"/>
  <c r="K16" i="73"/>
  <c r="I16" i="73"/>
  <c r="K13" i="73"/>
  <c r="I13" i="73"/>
  <c r="K17" i="73"/>
  <c r="I17" i="73"/>
  <c r="K21" i="73"/>
  <c r="I21" i="73"/>
  <c r="K25" i="73"/>
  <c r="I25" i="73"/>
  <c r="K29" i="73"/>
  <c r="I29" i="73"/>
  <c r="K14" i="73"/>
  <c r="I14" i="73"/>
  <c r="K18" i="73"/>
  <c r="I18" i="73"/>
  <c r="K22" i="73"/>
  <c r="I22" i="73"/>
  <c r="K26" i="73"/>
  <c r="I26" i="73"/>
  <c r="K30" i="73"/>
  <c r="I30" i="73"/>
  <c r="K34" i="73"/>
  <c r="I34" i="73"/>
  <c r="K15" i="73"/>
  <c r="I15" i="73"/>
  <c r="K19" i="73"/>
  <c r="I19" i="73"/>
  <c r="K23" i="73"/>
  <c r="I23" i="73"/>
  <c r="K27" i="73"/>
  <c r="I27" i="73"/>
  <c r="K31" i="73"/>
  <c r="I31" i="73"/>
  <c r="K35" i="73"/>
  <c r="I35" i="73"/>
  <c r="K20" i="73"/>
  <c r="I20" i="73"/>
  <c r="K24" i="73"/>
  <c r="I24" i="73"/>
  <c r="K28" i="73"/>
  <c r="I28" i="73"/>
  <c r="K32" i="73"/>
  <c r="I32" i="73"/>
  <c r="K36" i="73"/>
  <c r="I36" i="73"/>
  <c r="I44" i="73" l="1"/>
  <c r="C44" i="73"/>
</calcChain>
</file>

<file path=xl/sharedStrings.xml><?xml version="1.0" encoding="utf-8"?>
<sst xmlns="http://schemas.openxmlformats.org/spreadsheetml/2006/main" count="576" uniqueCount="288">
  <si>
    <r>
      <rPr>
        <sz val="10"/>
        <rFont val="Arial"/>
        <family val="2"/>
      </rPr>
      <t>Advertised Catalog Items</t>
    </r>
  </si>
  <si>
    <r>
      <rPr>
        <sz val="10"/>
        <rFont val="Arial"/>
        <family val="2"/>
      </rPr>
      <t>Product Title</t>
    </r>
  </si>
  <si>
    <r>
      <rPr>
        <sz val="10"/>
        <rFont val="Arial"/>
        <family val="2"/>
      </rPr>
      <t>Author/Artist</t>
    </r>
  </si>
  <si>
    <r>
      <rPr>
        <sz val="10"/>
        <rFont val="Arial"/>
        <family val="2"/>
      </rPr>
      <t>Format</t>
    </r>
  </si>
  <si>
    <r>
      <rPr>
        <sz val="10"/>
        <rFont val="Arial"/>
        <family val="2"/>
      </rPr>
      <t>ISBN/UPC</t>
    </r>
  </si>
  <si>
    <r>
      <rPr>
        <sz val="10"/>
        <rFont val="Arial"/>
        <family val="2"/>
      </rPr>
      <t>Qty</t>
    </r>
  </si>
  <si>
    <r>
      <rPr>
        <sz val="10"/>
        <rFont val="Arial"/>
        <family val="2"/>
      </rPr>
      <t>List Price</t>
    </r>
  </si>
  <si>
    <r>
      <rPr>
        <sz val="10"/>
        <rFont val="Arial"/>
        <family val="2"/>
      </rPr>
      <t>Sale Price</t>
    </r>
  </si>
  <si>
    <r>
      <rPr>
        <sz val="10"/>
        <rFont val="Arial"/>
        <family val="2"/>
      </rPr>
      <t>Promo Disc %</t>
    </r>
  </si>
  <si>
    <r>
      <rPr>
        <sz val="10"/>
        <rFont val="Arial"/>
        <family val="2"/>
      </rPr>
      <t>Total</t>
    </r>
  </si>
  <si>
    <t>1 Lifeway Plaza
Nashville, TN 37234
Ph: 800-251-3225/ Fax: 800-296-4036</t>
  </si>
  <si>
    <t>6030 East Fulton Road
Ada, MI 49301 
Ph: (800) 877-2665 Fax: (800) 398-3111</t>
  </si>
  <si>
    <t>1810 Barbour Drive
Uhrichsville, OH 44683
Ph: 800-852-8010/ Fax: 800-220-5948</t>
  </si>
  <si>
    <t>630 Henry Street
Dalton, OH  44618
Ph: 800 828-5260/  FAX: 330 828-2108</t>
  </si>
  <si>
    <t xml:space="preserve">430 Plaza Dr
Westmont, IL 60559 
Ph: 800-843-9487
Fax: 630-734-4350 </t>
  </si>
  <si>
    <t xml:space="preserve">2450 Oak Industrial Dr. NE
Grand Rapids, MI 49505-6020 
Ph: 800-733-2607/ Fax: 616-451-9330 </t>
  </si>
  <si>
    <t>25 Manton Ave
Providence, RI 02909
Ph: 800-493-4438 Fax:  800-472-6435</t>
  </si>
  <si>
    <t>359 Longview Dr                                                                                          Bloomingdale, IL 60108                                                                                                  Toll-free: 800-521-7807/ Fax: 800-521-7819</t>
  </si>
  <si>
    <t>C/O Nori Media Group
PO Box 310
Shippensburg, PA  17257 
Ph: 800 888-4126 / FAX: 800 830-5688</t>
  </si>
  <si>
    <t xml:space="preserve">402 Highway 62 Spur
Berryville , AR 72616
Ph: 800-424-0943 
Fax: 870-423-3568 </t>
  </si>
  <si>
    <t>6815 Shallowford Rd.
Chattanooga, TN  37421
Ph: 800 266-4977/ FAX: 800 265-6690</t>
  </si>
  <si>
    <t xml:space="preserve">210 West Chestnut St.
Chicago, IL 60610 
Ph: 800-678-8812/ Fax: 800-678-3329 </t>
  </si>
  <si>
    <t xml:space="preserve">PO Box 41210
Eugene, OR 97404
Ph: 800-547-8979 Fax: 888-501-6012  </t>
  </si>
  <si>
    <t>850 Wade Hampton Blvd. Building A, Suite 100 
Greenville, SC 29609
Phone (Genesis Marketing): 800-627-2651 
Fax (Genesis Marketing): 800-849-4363</t>
  </si>
  <si>
    <r>
      <rPr>
        <sz val="9"/>
        <color rgb="FF404040"/>
        <rFont val="Arial"/>
        <family val="2"/>
      </rPr>
      <t>Just Ask</t>
    </r>
  </si>
  <si>
    <r>
      <rPr>
        <sz val="9"/>
        <color rgb="FF404040"/>
        <rFont val="Arial"/>
        <family val="2"/>
      </rPr>
      <t>J.D. Greear</t>
    </r>
  </si>
  <si>
    <r>
      <rPr>
        <sz val="9"/>
        <color rgb="FF404040"/>
        <rFont val="Arial"/>
        <family val="2"/>
      </rPr>
      <t>SC</t>
    </r>
  </si>
  <si>
    <r>
      <rPr>
        <sz val="9"/>
        <color rgb="FF404040"/>
        <rFont val="Arial"/>
        <family val="2"/>
      </rPr>
      <t>Puppy Dog Devotions</t>
    </r>
  </si>
  <si>
    <r>
      <rPr>
        <sz val="9"/>
        <color rgb="FF404040"/>
        <rFont val="Arial"/>
        <family val="2"/>
      </rPr>
      <t>Michelle Medlock Adams, Wendy Hinote Lanier</t>
    </r>
  </si>
  <si>
    <r>
      <rPr>
        <sz val="9"/>
        <color rgb="FF404040"/>
        <rFont val="Arial"/>
        <family val="2"/>
      </rPr>
      <t>First Down Devotions II</t>
    </r>
  </si>
  <si>
    <r>
      <rPr>
        <sz val="9"/>
        <color rgb="FF404040"/>
        <rFont val="Arial"/>
        <family val="2"/>
      </rPr>
      <t>Del Duduit</t>
    </r>
  </si>
  <si>
    <t xml:space="preserve">AMG Publishers
Back To Basics Catalog (August) 2021
Catalog Purchase Order </t>
  </si>
  <si>
    <r>
      <rPr>
        <sz val="9"/>
        <color rgb="FF404040"/>
        <rFont val="Arial"/>
        <family val="2"/>
      </rPr>
      <t>Cease Striving Book 2</t>
    </r>
  </si>
  <si>
    <r>
      <rPr>
        <sz val="9"/>
        <color rgb="FF404040"/>
        <rFont val="Arial"/>
        <family val="2"/>
      </rPr>
      <t>Mendy Clark</t>
    </r>
  </si>
  <si>
    <r>
      <rPr>
        <sz val="9"/>
        <color rgb="FF404040"/>
        <rFont val="Arial"/>
        <family val="2"/>
      </rPr>
      <t>Cease Striving Book 1</t>
    </r>
  </si>
  <si>
    <t xml:space="preserve">B&amp;H Publishing Group
Back To Basics Catalog (August) 2021
Catalog Purchase Order </t>
  </si>
  <si>
    <t xml:space="preserve">Baker Publishing Company
Back To Basics Catalog (August) 2021
Catalog Purchase Order </t>
  </si>
  <si>
    <t xml:space="preserve">Barbour Publishing
Back To Basics Catalog (August) 2021
Catalog Purchase Order </t>
  </si>
  <si>
    <t xml:space="preserve">CA Gift / Abbey Gift
Back To Basics Catalog (August) 2021
Catalog Purchase Order </t>
  </si>
  <si>
    <t xml:space="preserve">Carson Home Accents
Back To Basics Catalog (August) 2021
Catalog Purchase Order </t>
  </si>
  <si>
    <t xml:space="preserve">Christian Art Gifts, Inc.
Back To Basics Catalog (August) 2021
Catalog Purchase Order </t>
  </si>
  <si>
    <t xml:space="preserve">Creative Brands
Back To Basics Catalog (August) 2021
Catalog Purchase Order </t>
  </si>
  <si>
    <t xml:space="preserve">Destiny Image / Harrison House
Back To Basics Catalog (August) 2021
Catalog Purchase Order </t>
  </si>
  <si>
    <t xml:space="preserve">Harvest House
Back To Basics Catalog (August) 2021
Catalog Purchase Order </t>
  </si>
  <si>
    <t xml:space="preserve">InterVarsity Press
Back To Basics Catalog (August) 2021
Catalog Purchase Order </t>
  </si>
  <si>
    <t xml:space="preserve">Kerusso
Back To Basics Catalog (August) 2021
Catalog Purchase Order </t>
  </si>
  <si>
    <t xml:space="preserve">Kregel 
Back To Basics Catalog (August) 2021
Catalog Purchase Order </t>
  </si>
  <si>
    <t xml:space="preserve">Moody Publishers
Back To Basics Catalog (August) 2021
Catalog Purchase Order </t>
  </si>
  <si>
    <t xml:space="preserve">P. Graham Dunn
Back To Basics Catalog (August) 2021
Catalog Purchase Order </t>
  </si>
  <si>
    <r>
      <rPr>
        <sz val="9"/>
        <color rgb="FF404040"/>
        <rFont val="Arial"/>
        <family val="2"/>
      </rPr>
      <t>Gun Lap</t>
    </r>
  </si>
  <si>
    <r>
      <rPr>
        <sz val="9"/>
        <color rgb="FF404040"/>
        <rFont val="Arial"/>
        <family val="2"/>
      </rPr>
      <t>Robert Wolgemuth</t>
    </r>
  </si>
  <si>
    <r>
      <rPr>
        <sz val="9"/>
        <color rgb="FF404040"/>
        <rFont val="Arial"/>
        <family val="2"/>
      </rPr>
      <t>HC</t>
    </r>
  </si>
  <si>
    <r>
      <rPr>
        <sz val="9"/>
        <color rgb="FF404040"/>
        <rFont val="Arial"/>
        <family val="2"/>
      </rPr>
      <t>Anxious Bible Study Book (LifeWay)</t>
    </r>
  </si>
  <si>
    <r>
      <rPr>
        <sz val="9"/>
        <color rgb="FF404040"/>
        <rFont val="Arial"/>
        <family val="2"/>
      </rPr>
      <t>Scarlet Hiltibidal</t>
    </r>
  </si>
  <si>
    <r>
      <rPr>
        <sz val="9"/>
        <color rgb="FF404040"/>
        <rFont val="Arial"/>
        <family val="2"/>
      </rPr>
      <t>Anxious Teen Girls' Bible Study Book (LifeWay)</t>
    </r>
  </si>
  <si>
    <r>
      <rPr>
        <sz val="9"/>
        <color rgb="FF404040"/>
        <rFont val="Arial"/>
        <family val="2"/>
      </rPr>
      <t>How Much More (LifeWay)</t>
    </r>
  </si>
  <si>
    <r>
      <rPr>
        <sz val="9"/>
        <color rgb="FF404040"/>
        <rFont val="Arial"/>
        <family val="2"/>
      </rPr>
      <t>Lisa Harper</t>
    </r>
  </si>
  <si>
    <r>
      <rPr>
        <sz val="9"/>
        <color rgb="FF404040"/>
        <rFont val="Arial"/>
        <family val="2"/>
      </rPr>
      <t>Truthfilled (LifeWay)</t>
    </r>
  </si>
  <si>
    <r>
      <rPr>
        <sz val="9"/>
        <color rgb="FF404040"/>
        <rFont val="Arial"/>
        <family val="2"/>
      </rPr>
      <t>Ruth Chou Simons</t>
    </r>
  </si>
  <si>
    <r>
      <rPr>
        <sz val="9"/>
        <color rgb="FF404040"/>
        <rFont val="Arial"/>
        <family val="2"/>
      </rPr>
      <t>CSB On The Go Bible Personal Size Rose Gold LT</t>
    </r>
  </si>
  <si>
    <r>
      <rPr>
        <sz val="9"/>
        <color rgb="FF404040"/>
        <rFont val="Arial"/>
        <family val="2"/>
      </rPr>
      <t>Other</t>
    </r>
  </si>
  <si>
    <r>
      <rPr>
        <sz val="9"/>
        <color rgb="FF404040"/>
        <rFont val="Arial"/>
        <family val="2"/>
      </rPr>
      <t>CSB On The Go Bible Personal Size Steel Blue LT</t>
    </r>
  </si>
  <si>
    <r>
      <rPr>
        <sz val="9"/>
        <color rgb="FF404040"/>
        <rFont val="Arial"/>
        <family val="2"/>
      </rPr>
      <t>KJV On The Go Bible Personal Size Rose Gold LT</t>
    </r>
  </si>
  <si>
    <r>
      <rPr>
        <sz val="9"/>
        <color rgb="FF404040"/>
        <rFont val="Arial"/>
        <family val="2"/>
      </rPr>
      <t>KJV On The Go Bible Personal Size Steel Blue LT</t>
    </r>
  </si>
  <si>
    <r>
      <rPr>
        <sz val="9"/>
        <color rgb="FF404040"/>
        <rFont val="Arial"/>
        <family val="2"/>
      </rPr>
      <t>CSB Notetaking Bible, Hosanna Revival Edition Dahlias HC</t>
    </r>
  </si>
  <si>
    <r>
      <rPr>
        <sz val="9"/>
        <color rgb="FF404040"/>
        <rFont val="Arial"/>
        <family val="2"/>
      </rPr>
      <t>CSB Notetaking Bible, Hosanna Revival Edition Lake HC</t>
    </r>
  </si>
  <si>
    <r>
      <rPr>
        <sz val="9"/>
        <color rgb="FF404040"/>
        <rFont val="Arial"/>
        <family val="2"/>
      </rPr>
      <t>CSB Notetaking Bible, Hosanna Revival Edition Lemons HC</t>
    </r>
  </si>
  <si>
    <r>
      <rPr>
        <sz val="9"/>
        <color rgb="FF404040"/>
        <rFont val="Arial"/>
        <family val="2"/>
      </rPr>
      <t>3 Big Questions That Change Every Teenager</t>
    </r>
  </si>
  <si>
    <r>
      <rPr>
        <sz val="9"/>
        <color rgb="FF404040"/>
        <rFont val="Arial"/>
        <family val="2"/>
      </rPr>
      <t>Kara Powell, Brad M. Griffin</t>
    </r>
  </si>
  <si>
    <r>
      <rPr>
        <sz val="9"/>
        <color rgb="FF404040"/>
        <rFont val="Arial"/>
        <family val="2"/>
      </rPr>
      <t>Hostile Intent</t>
    </r>
  </si>
  <si>
    <r>
      <rPr>
        <sz val="9"/>
        <color rgb="FF404040"/>
        <rFont val="Arial"/>
        <family val="2"/>
      </rPr>
      <t>Lynette Eason</t>
    </r>
  </si>
  <si>
    <r>
      <rPr>
        <sz val="9"/>
        <color rgb="FF404040"/>
        <rFont val="Arial"/>
        <family val="2"/>
      </rPr>
      <t>The Walnut Creek Wish</t>
    </r>
  </si>
  <si>
    <r>
      <rPr>
        <sz val="9"/>
        <color rgb="FF404040"/>
        <rFont val="Arial"/>
        <family val="2"/>
      </rPr>
      <t>Wanda E. Brunstetter</t>
    </r>
  </si>
  <si>
    <r>
      <rPr>
        <sz val="9"/>
        <color rgb="FF404040"/>
        <rFont val="Arial"/>
        <family val="2"/>
      </rPr>
      <t>Teacher Apple Ornament - CO937</t>
    </r>
  </si>
  <si>
    <r>
      <rPr>
        <sz val="9"/>
        <color rgb="FF404040"/>
        <rFont val="Arial"/>
        <family val="2"/>
      </rPr>
      <t>Teacher Serenity Prayer Clipboard - CB301</t>
    </r>
  </si>
  <si>
    <r>
      <rPr>
        <sz val="9"/>
        <color rgb="FF404040"/>
        <rFont val="Arial"/>
        <family val="2"/>
      </rPr>
      <t>Teacher Travel Mug - 49576</t>
    </r>
  </si>
  <si>
    <r>
      <rPr>
        <sz val="9"/>
        <color rgb="FF404040"/>
        <rFont val="Arial"/>
        <family val="2"/>
      </rPr>
      <t>Memorial MDF Cross - SC115</t>
    </r>
  </si>
  <si>
    <r>
      <rPr>
        <sz val="9"/>
        <color rgb="FF404040"/>
        <rFont val="Arial"/>
        <family val="2"/>
      </rPr>
      <t>Memorial Metal Angel Figurine - AF101</t>
    </r>
  </si>
  <si>
    <r>
      <rPr>
        <sz val="9"/>
        <color rgb="FF404040"/>
        <rFont val="Arial"/>
        <family val="2"/>
      </rPr>
      <t>Always In My Heart Ashes Locket Necklace - AL101</t>
    </r>
  </si>
  <si>
    <r>
      <rPr>
        <sz val="9"/>
        <color rgb="FF404040"/>
        <rFont val="Arial"/>
        <family val="2"/>
      </rPr>
      <t>Lord's Prayer 44" Sonnet Chime - 63192</t>
    </r>
  </si>
  <si>
    <r>
      <rPr>
        <sz val="9"/>
        <color rgb="FF404040"/>
        <rFont val="Arial"/>
        <family val="2"/>
      </rPr>
      <t>Amazing Grace 30" Black Sonnet - 63178</t>
    </r>
  </si>
  <si>
    <r>
      <rPr>
        <sz val="9"/>
        <color rgb="FF404040"/>
        <rFont val="Arial"/>
        <family val="2"/>
      </rPr>
      <t>Serve The Lord 21" Picturesque Sonnet - 63076</t>
    </r>
  </si>
  <si>
    <r>
      <rPr>
        <sz val="9"/>
        <color rgb="FF404040"/>
        <rFont val="Arial"/>
        <family val="2"/>
      </rPr>
      <t>Framed Prayer Serenity - 23124</t>
    </r>
  </si>
  <si>
    <r>
      <rPr>
        <sz val="9"/>
        <color rgb="FF404040"/>
        <rFont val="Arial"/>
        <family val="2"/>
      </rPr>
      <t>Lantern Memories - 58121</t>
    </r>
  </si>
  <si>
    <r>
      <rPr>
        <sz val="9"/>
        <color rgb="FF404040"/>
        <rFont val="Arial"/>
        <family val="2"/>
      </rPr>
      <t>Simply Blessed Wall Cross - 14369</t>
    </r>
  </si>
  <si>
    <r>
      <rPr>
        <sz val="9"/>
        <color rgb="FF404040"/>
        <rFont val="Arial"/>
        <family val="2"/>
      </rPr>
      <t>Best Teacher Mug - Mug611</t>
    </r>
  </si>
  <si>
    <r>
      <rPr>
        <sz val="9"/>
        <color rgb="FF404040"/>
        <rFont val="Arial"/>
        <family val="2"/>
      </rPr>
      <t>Best Teacher Zipper Pouch - PCA008</t>
    </r>
  </si>
  <si>
    <r>
      <rPr>
        <sz val="9"/>
        <color rgb="FF404040"/>
        <rFont val="Arial"/>
        <family val="2"/>
      </rPr>
      <t>Best Teacher Ever Large Wirebound Journal - JLW086</t>
    </r>
  </si>
  <si>
    <r>
      <rPr>
        <sz val="9"/>
        <color rgb="FF404040"/>
        <rFont val="Arial"/>
        <family val="2"/>
      </rPr>
      <t>Best Teacher Keyring In Tin - KMO088</t>
    </r>
  </si>
  <si>
    <r>
      <rPr>
        <sz val="9"/>
        <color rgb="FF404040"/>
        <rFont val="Arial"/>
        <family val="2"/>
      </rPr>
      <t>17oz Mug CG My House - J1412</t>
    </r>
  </si>
  <si>
    <r>
      <rPr>
        <sz val="9"/>
        <color rgb="FF404040"/>
        <rFont val="Arial"/>
        <family val="2"/>
      </rPr>
      <t>17oz Mug CH Love Is Patient - J1413</t>
    </r>
  </si>
  <si>
    <r>
      <rPr>
        <sz val="9"/>
        <color rgb="FF404040"/>
        <rFont val="Arial"/>
        <family val="2"/>
      </rPr>
      <t>Family Journal - J1414</t>
    </r>
  </si>
  <si>
    <r>
      <rPr>
        <sz val="9"/>
        <color rgb="FF404040"/>
        <rFont val="Arial"/>
        <family val="2"/>
      </rPr>
      <t>Count Blessings Notepad - J1415</t>
    </r>
  </si>
  <si>
    <r>
      <rPr>
        <sz val="9"/>
        <color rgb="FF404040"/>
        <rFont val="Arial"/>
        <family val="2"/>
      </rPr>
      <t>Faith Family Glass Dome Paperweight - J1417</t>
    </r>
  </si>
  <si>
    <r>
      <rPr>
        <sz val="9"/>
        <color rgb="FF404040"/>
        <rFont val="Arial"/>
        <family val="2"/>
      </rPr>
      <t>Cafe Mugs But First Pray - F4195</t>
    </r>
  </si>
  <si>
    <r>
      <rPr>
        <sz val="9"/>
        <color rgb="FF404040"/>
        <rFont val="Arial"/>
        <family val="2"/>
      </rPr>
      <t>Mini Market Tote Bloom - G1331</t>
    </r>
  </si>
  <si>
    <r>
      <rPr>
        <sz val="9"/>
        <color rgb="FF404040"/>
        <rFont val="Arial"/>
        <family val="2"/>
      </rPr>
      <t>Mini Market Tote Coffee &amp; Jesus - J0037</t>
    </r>
  </si>
  <si>
    <r>
      <rPr>
        <sz val="9"/>
        <color rgb="FF404040"/>
        <rFont val="Arial"/>
        <family val="2"/>
      </rPr>
      <t>Daily Decrees For Family Blessing And Breakthrough</t>
    </r>
  </si>
  <si>
    <r>
      <rPr>
        <sz val="9"/>
        <color rgb="FF404040"/>
        <rFont val="Arial"/>
        <family val="2"/>
      </rPr>
      <t>Brenda Kunneman</t>
    </r>
  </si>
  <si>
    <r>
      <rPr>
        <sz val="9"/>
        <color rgb="FF404040"/>
        <rFont val="Arial"/>
        <family val="2"/>
      </rPr>
      <t>Prayers That Avail Much To Overcome Anxiety &amp; Depression</t>
    </r>
  </si>
  <si>
    <r>
      <rPr>
        <sz val="9"/>
        <color rgb="FF404040"/>
        <rFont val="Arial"/>
        <family val="2"/>
      </rPr>
      <t>Germaine Copeland</t>
    </r>
  </si>
  <si>
    <r>
      <rPr>
        <sz val="9"/>
        <color rgb="FF404040"/>
        <rFont val="Arial"/>
        <family val="2"/>
      </rPr>
      <t>365 Days Of Increase</t>
    </r>
  </si>
  <si>
    <r>
      <rPr>
        <sz val="9"/>
        <color rgb="FF404040"/>
        <rFont val="Arial"/>
        <family val="2"/>
      </rPr>
      <t>Rick Renner</t>
    </r>
  </si>
  <si>
    <r>
      <rPr>
        <sz val="9"/>
        <color rgb="FF404040"/>
        <rFont val="Arial"/>
        <family val="2"/>
      </rPr>
      <t>Christians In A Cancel Culture</t>
    </r>
  </si>
  <si>
    <r>
      <rPr>
        <sz val="9"/>
        <color rgb="FF404040"/>
        <rFont val="Arial"/>
        <family val="2"/>
      </rPr>
      <t>Joe Dallas</t>
    </r>
  </si>
  <si>
    <r>
      <rPr>
        <sz val="9"/>
        <color rgb="FF404040"/>
        <rFont val="Arial"/>
        <family val="2"/>
      </rPr>
      <t>First Nations Version NT Bible</t>
    </r>
  </si>
  <si>
    <r>
      <rPr>
        <sz val="9"/>
        <color rgb="FF404040"/>
        <rFont val="Arial"/>
        <family val="2"/>
      </rPr>
      <t>When Thoughts And Prayers Aren't Enough</t>
    </r>
  </si>
  <si>
    <r>
      <rPr>
        <sz val="9"/>
        <color rgb="FF404040"/>
        <rFont val="Arial"/>
        <family val="2"/>
      </rPr>
      <t>Taylor S. Schumann</t>
    </r>
  </si>
  <si>
    <r>
      <rPr>
        <sz val="9"/>
        <color rgb="FF404040"/>
        <rFont val="Arial"/>
        <family val="2"/>
      </rPr>
      <t>Kidz Bee Humble - KDZ3907 SM</t>
    </r>
  </si>
  <si>
    <r>
      <rPr>
        <sz val="9"/>
        <color rgb="FF404040"/>
        <rFont val="Arial"/>
        <family val="2"/>
      </rPr>
      <t>Kidz Bee Humble - KDZ3907 MD</t>
    </r>
  </si>
  <si>
    <r>
      <rPr>
        <sz val="9"/>
        <color rgb="FF404040"/>
        <rFont val="Arial"/>
        <family val="2"/>
      </rPr>
      <t>Kidz Bee Humble - KDZ3907 LG</t>
    </r>
  </si>
  <si>
    <r>
      <rPr>
        <sz val="9"/>
        <color rgb="FF404040"/>
        <rFont val="Arial"/>
        <family val="2"/>
      </rPr>
      <t>Hold Fast Pledge Flag - KHF3932 SM</t>
    </r>
  </si>
  <si>
    <r>
      <rPr>
        <sz val="9"/>
        <color rgb="FF404040"/>
        <rFont val="Arial"/>
        <family val="2"/>
      </rPr>
      <t>Hold Fast Pledge Flag - KHF3932 MD</t>
    </r>
  </si>
  <si>
    <r>
      <rPr>
        <sz val="9"/>
        <color rgb="FF404040"/>
        <rFont val="Arial"/>
        <family val="2"/>
      </rPr>
      <t>Hold Fast Pledge Flag - KHF3932 LG</t>
    </r>
  </si>
  <si>
    <r>
      <rPr>
        <sz val="9"/>
        <color rgb="FF404040"/>
        <rFont val="Arial"/>
        <family val="2"/>
      </rPr>
      <t>Hold Fast Pledge Flag - KHF3932 XL</t>
    </r>
  </si>
  <si>
    <r>
      <rPr>
        <sz val="9"/>
        <color rgb="FF404040"/>
        <rFont val="Arial"/>
        <family val="2"/>
      </rPr>
      <t>Grace &amp; Truth Give God The Glory - GTA3924 SM</t>
    </r>
  </si>
  <si>
    <r>
      <rPr>
        <sz val="9"/>
        <color rgb="FF404040"/>
        <rFont val="Arial"/>
        <family val="2"/>
      </rPr>
      <t>Grace &amp; Truth Give God The Glory - GTA3924 MD</t>
    </r>
  </si>
  <si>
    <r>
      <rPr>
        <sz val="9"/>
        <color rgb="FF404040"/>
        <rFont val="Arial"/>
        <family val="2"/>
      </rPr>
      <t>Grace &amp; Truth Give God The Glory - GTA3924 LG</t>
    </r>
  </si>
  <si>
    <r>
      <rPr>
        <sz val="9"/>
        <color rgb="FF404040"/>
        <rFont val="Arial"/>
        <family val="2"/>
      </rPr>
      <t>Grace &amp; Truth Give God The Glory - GTA3924 XL</t>
    </r>
  </si>
  <si>
    <r>
      <rPr>
        <sz val="9"/>
        <color rgb="FF404040"/>
        <rFont val="Arial"/>
        <family val="2"/>
      </rPr>
      <t>Discipled Leader</t>
    </r>
  </si>
  <si>
    <r>
      <rPr>
        <sz val="9"/>
        <color rgb="FF404040"/>
        <rFont val="Arial"/>
        <family val="2"/>
      </rPr>
      <t>Preston Poore</t>
    </r>
  </si>
  <si>
    <r>
      <rPr>
        <sz val="9"/>
        <color rgb="FF404040"/>
        <rFont val="Arial"/>
        <family val="2"/>
      </rPr>
      <t>Views From The Spectrum</t>
    </r>
  </si>
  <si>
    <r>
      <rPr>
        <sz val="9"/>
        <color rgb="FF404040"/>
        <rFont val="Arial"/>
        <family val="2"/>
      </rPr>
      <t>Ron Sandison</t>
    </r>
  </si>
  <si>
    <r>
      <rPr>
        <sz val="9"/>
        <color rgb="FF404040"/>
        <rFont val="Arial"/>
        <family val="2"/>
      </rPr>
      <t>8 Habits For Growth</t>
    </r>
  </si>
  <si>
    <r>
      <rPr>
        <sz val="9"/>
        <color rgb="FF404040"/>
        <rFont val="Arial"/>
        <family val="2"/>
      </rPr>
      <t>Darryl Dash</t>
    </r>
  </si>
  <si>
    <r>
      <rPr>
        <sz val="9"/>
        <color rgb="FF404040"/>
        <rFont val="Arial"/>
        <family val="2"/>
      </rPr>
      <t>8 Great Smarts For Homeschoolers</t>
    </r>
  </si>
  <si>
    <r>
      <rPr>
        <sz val="9"/>
        <color rgb="FF404040"/>
        <rFont val="Arial"/>
        <family val="2"/>
      </rPr>
      <t>Tina Hollenbeck</t>
    </r>
  </si>
  <si>
    <r>
      <rPr>
        <sz val="9"/>
        <color rgb="FF404040"/>
        <rFont val="Arial"/>
        <family val="2"/>
      </rPr>
      <t>In God's Hands Cross Frame 8X7 - PHF0392</t>
    </r>
  </si>
  <si>
    <r>
      <rPr>
        <sz val="9"/>
        <color rgb="FF404040"/>
        <rFont val="Arial"/>
        <family val="2"/>
      </rPr>
      <t>These Are The Days Frame 5X11 - PHF0368</t>
    </r>
  </si>
  <si>
    <r>
      <rPr>
        <sz val="9"/>
        <color rgb="FF404040"/>
        <rFont val="Arial"/>
        <family val="2"/>
      </rPr>
      <t>My Blessings Block Frame 8.5X4 - PHF0275</t>
    </r>
  </si>
  <si>
    <r>
      <rPr>
        <sz val="9"/>
        <color rgb="FF404040"/>
        <rFont val="Arial"/>
        <family val="2"/>
      </rPr>
      <t>Grandchildren Spoiled Here Home Frame 10.25X7 - PHF0395</t>
    </r>
  </si>
  <si>
    <r>
      <rPr>
        <sz val="9"/>
        <color rgb="FF404040"/>
        <rFont val="Arial"/>
        <family val="2"/>
      </rPr>
      <t>My Cup Overflows With Blessings Handwarmer Mug - MUG0112</t>
    </r>
  </si>
  <si>
    <r>
      <rPr>
        <sz val="9"/>
        <color rgb="FF404040"/>
        <rFont val="Arial"/>
        <family val="2"/>
      </rPr>
      <t>Where God Guides Handwarmer Mug - MUG0113</t>
    </r>
  </si>
  <si>
    <r>
      <rPr>
        <sz val="9"/>
        <color rgb="FF404040"/>
        <rFont val="Arial"/>
        <family val="2"/>
      </rPr>
      <t>As For Me And My House Tea Towel - TWL0022</t>
    </r>
  </si>
  <si>
    <r>
      <rPr>
        <sz val="9"/>
        <color rgb="FF404040"/>
        <rFont val="Arial"/>
        <family val="2"/>
      </rPr>
      <t>Unlikely Entrepreneur</t>
    </r>
  </si>
  <si>
    <r>
      <rPr>
        <sz val="9"/>
        <color rgb="FF404040"/>
        <rFont val="Arial"/>
        <family val="2"/>
      </rPr>
      <t>Peter Graham Dunn</t>
    </r>
  </si>
  <si>
    <t xml:space="preserve">Munce Back To Basics Catalog </t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</si>
  <si>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</si>
  <si>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</si>
  <si>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</si>
  <si>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</si>
  <si>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</si>
  <si>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</si>
  <si>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</si>
  <si>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</si>
  <si>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</si>
  <si>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</si>
  <si>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</si>
  <si>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MB2B22</t>
  </si>
  <si>
    <t>Dating:</t>
  </si>
  <si>
    <t xml:space="preserve">Promotional orders submitted by the due date listed above are eligible for 90 days' dating; orders of 30 units or more receive free freight </t>
  </si>
  <si>
    <t xml:space="preserve"> </t>
  </si>
  <si>
    <t>Qty</t>
  </si>
  <si>
    <t>ISBN</t>
  </si>
  <si>
    <t>Title</t>
  </si>
  <si>
    <t>Sale Notes</t>
  </si>
  <si>
    <t>Price</t>
  </si>
  <si>
    <t>Sale Price</t>
  </si>
  <si>
    <t>Discount</t>
  </si>
  <si>
    <t>Margin</t>
  </si>
  <si>
    <t>Net</t>
  </si>
  <si>
    <t>Net Sum</t>
  </si>
  <si>
    <t>9780785247531</t>
  </si>
  <si>
    <t>Can You Still Trust God?</t>
  </si>
  <si>
    <t>4 unit minimum order</t>
  </si>
  <si>
    <t>40% off</t>
  </si>
  <si>
    <t>9781400310296</t>
  </si>
  <si>
    <t>Embraced</t>
  </si>
  <si>
    <t>9781400211364</t>
  </si>
  <si>
    <t>God Has Not Forgotten You</t>
  </si>
  <si>
    <t>9780310362593</t>
  </si>
  <si>
    <t>Have Serious Fun</t>
  </si>
  <si>
    <t>9780310365563</t>
  </si>
  <si>
    <t>Her Brother's Keeper</t>
  </si>
  <si>
    <t>9780785238805</t>
  </si>
  <si>
    <t>ICB, Holy Bible, Leathersoft, Brown</t>
  </si>
  <si>
    <t>2 unit minimum order</t>
  </si>
  <si>
    <t>30% off</t>
  </si>
  <si>
    <t>9780785238812</t>
  </si>
  <si>
    <t>ICB, Holy Bible, Leathersoft, Purple</t>
  </si>
  <si>
    <t>9780785239802</t>
  </si>
  <si>
    <t>It Is What You Make of It</t>
  </si>
  <si>
    <t>9780785241904</t>
  </si>
  <si>
    <t>KJV, Thinline Bible, Large Print, Vintage Series, Leathersoft, Brown, Red Letter, Comfort Print</t>
  </si>
  <si>
    <t>9780785241911</t>
  </si>
  <si>
    <t>KJV, Thinline Bible, Large Print, Vintage Series, Leathersoft, Burgundy, Red Letter, Comfort Print</t>
  </si>
  <si>
    <t>9780785241928</t>
  </si>
  <si>
    <t>KJV, Thinline Bible, Large Print, Vintage Series, Leathersoft, Tan, Red Letter, Comfort Print</t>
  </si>
  <si>
    <t>9780785241409</t>
  </si>
  <si>
    <t>Make You Feel My Love</t>
  </si>
  <si>
    <t>9780310456032</t>
  </si>
  <si>
    <t>NIV, Adventure Bible Field Notes, Mark, Paperback, Comfort Print</t>
  </si>
  <si>
    <t>9780310456100</t>
  </si>
  <si>
    <t>NIV, Adventure Bible Field Notes, Matthew, Paperback, Comfort Print</t>
  </si>
  <si>
    <t>9780310458227</t>
  </si>
  <si>
    <t>NIV, Adventure Bible, Leathersoft, Blue, Full Color</t>
  </si>
  <si>
    <t>9780310458203</t>
  </si>
  <si>
    <t>NIV, Adventure Bible, Leathersoft, Coral, Full Color</t>
  </si>
  <si>
    <t>9780310453024</t>
  </si>
  <si>
    <t>NIV, Life Application Study Bible, Third Edition, Personal Size, Leathersoft, Brown, Red Letter</t>
  </si>
  <si>
    <t>9780310453048</t>
  </si>
  <si>
    <t>NIV, Life Application Study Bible, Third Edition, Personal Size, Leathersoft, Gray/Teal, Red Letter</t>
  </si>
  <si>
    <t>9780310454571</t>
  </si>
  <si>
    <t>NIV, Verse Mapping Bible, Leathersoft, Brown, Comfort Print</t>
  </si>
  <si>
    <t>9780310454625</t>
  </si>
  <si>
    <t>NIV, Verse Mapping Bible, Leathersoft, Navy Floral, Comfort Print</t>
  </si>
  <si>
    <t>9780310120087</t>
  </si>
  <si>
    <t>Scandal of Forgiveness</t>
  </si>
  <si>
    <t>9780785253112</t>
  </si>
  <si>
    <t>Tidewater Inn</t>
  </si>
  <si>
    <t>9780310357254</t>
  </si>
  <si>
    <t>Unlikely Match</t>
  </si>
  <si>
    <t>OCTF22 is 78</t>
  </si>
  <si>
    <t>9780310362722</t>
  </si>
  <si>
    <t>Winning the War in Your Mind</t>
  </si>
  <si>
    <t>Sale Stickers</t>
  </si>
  <si>
    <t>9780310264040</t>
  </si>
  <si>
    <t>Sale Stickers 30% Off Sheet of 14</t>
  </si>
  <si>
    <t>9780310270089</t>
  </si>
  <si>
    <t>Sale Stickers 40% Off Sheet of 14</t>
  </si>
  <si>
    <t>9780310208556</t>
  </si>
  <si>
    <t>Sale Stickers $9.97 Sheet of 14</t>
  </si>
  <si>
    <t>9781404134119</t>
  </si>
  <si>
    <t>PRICE STICKER $5.00</t>
  </si>
  <si>
    <t>Total Units:</t>
  </si>
  <si>
    <t>Avg. Mar</t>
  </si>
  <si>
    <t>Total Net:</t>
  </si>
  <si>
    <t>ETOOLKIT AD ONLY</t>
  </si>
  <si>
    <t>ETOOLKIT ADS</t>
  </si>
  <si>
    <r>
      <rPr>
        <sz val="9"/>
        <color rgb="FF404040"/>
        <rFont val="Arial"/>
        <family val="2"/>
      </rPr>
      <t>First Nations Version Bible SC</t>
    </r>
    <r>
      <rPr>
        <sz val="9"/>
        <rFont val="Arial"/>
        <family val="2"/>
      </rPr>
      <t xml:space="preserve"> (Line List)</t>
    </r>
  </si>
  <si>
    <t>Facebook Ad</t>
  </si>
  <si>
    <t>100 Missionary Ridge
Birmingham, AL  35242
Ph: 888 811-9934</t>
  </si>
  <si>
    <t xml:space="preserve">Iron Stream Media
Back To Basics Catalog (August) 2021
Catalog Purchase Order </t>
  </si>
  <si>
    <t xml:space="preserve">The Good Book Company
Back To Basics Catalog (August) 2021
Catalog Purchase Order </t>
  </si>
  <si>
    <t>1805 Sardis Road N., Suite 102
Charlotte, NC  28270
Ph: 866 244-2165</t>
  </si>
  <si>
    <t>Additional titles of your choosing…</t>
  </si>
  <si>
    <t>3+ units at 52%</t>
  </si>
  <si>
    <t>20% off</t>
  </si>
  <si>
    <t>Kids</t>
  </si>
  <si>
    <t>Softcover</t>
  </si>
  <si>
    <t>Marianne Hering</t>
  </si>
  <si>
    <t xml:space="preserve">Terror in the Tunnel SC </t>
  </si>
  <si>
    <t>3+ units at 55%</t>
  </si>
  <si>
    <t>Hardcover</t>
  </si>
  <si>
    <t>Chris Brack, Sheila Seifert</t>
  </si>
  <si>
    <t xml:space="preserve">Refugees on the Run HC </t>
  </si>
  <si>
    <t>Audio CD</t>
  </si>
  <si>
    <t>Focus on the Family</t>
  </si>
  <si>
    <t>AIO # 71 - A Slippery Slope Audio CD</t>
  </si>
  <si>
    <t>Bible Study</t>
  </si>
  <si>
    <t>Beth Moore, Melissa Moore</t>
  </si>
  <si>
    <t xml:space="preserve">Now That Faith Has Come SC </t>
  </si>
  <si>
    <t>Bible Studies</t>
  </si>
  <si>
    <t>3+ units at 60%</t>
  </si>
  <si>
    <t>Bibles</t>
  </si>
  <si>
    <t>Leather-Look</t>
  </si>
  <si>
    <t>Eugene H. Peterson</t>
  </si>
  <si>
    <t>The Message Deluxe Gift Bible, Large Print Leather-Look Teal</t>
  </si>
  <si>
    <t>The Message Deluxe Gift Bible, Large Print Leather-Look Green</t>
  </si>
  <si>
    <t>3+ units at 65%</t>
  </si>
  <si>
    <t>LeatherLike</t>
  </si>
  <si>
    <t>Tyndale</t>
  </si>
  <si>
    <t>NLT Personal Size Giant Print Bible, Filament Enabled Edition LTHRL Peony Pink</t>
  </si>
  <si>
    <t>NLT Personal Size Giant Print Bible, Filament Enabled Edition LTHRL Rustic Brown</t>
  </si>
  <si>
    <t>Tyndale , Livingstone</t>
  </si>
  <si>
    <t>NLT Girls Life Application Study Bible LTHRL Teal/Pink Flowers</t>
  </si>
  <si>
    <t xml:space="preserve">NLT Girls Life Application Study Bible HC </t>
  </si>
  <si>
    <t>NLT Boys Life Application Study Bible LTHRL Midnight Blue</t>
  </si>
  <si>
    <t xml:space="preserve">NLT Boys Life Application Study Bible HC </t>
  </si>
  <si>
    <t>Comment</t>
  </si>
  <si>
    <t>Discount End Date</t>
  </si>
  <si>
    <t>Discount Start Date</t>
  </si>
  <si>
    <t>Sugg. Sale Price</t>
  </si>
  <si>
    <t>Product Type</t>
  </si>
  <si>
    <t>Binding</t>
  </si>
  <si>
    <t>Regular Retail Price</t>
  </si>
  <si>
    <t>Author</t>
  </si>
  <si>
    <t>QTY</t>
  </si>
  <si>
    <r>
      <rPr>
        <b/>
        <sz val="12"/>
        <color rgb="FFC00000"/>
        <rFont val="Calibri"/>
        <family val="2"/>
        <scheme val="minor"/>
      </rPr>
      <t xml:space="preserve">                </t>
    </r>
    <r>
      <rPr>
        <b/>
        <sz val="12"/>
        <color rgb="FFFF0000"/>
        <rFont val="Calibri"/>
        <family val="2"/>
        <scheme val="minor"/>
      </rPr>
      <t xml:space="preserve">     </t>
    </r>
    <r>
      <rPr>
        <b/>
        <u/>
        <sz val="12"/>
        <color rgb="FFFF0000"/>
        <rFont val="Calibri"/>
        <family val="2"/>
        <scheme val="minor"/>
      </rPr>
      <t>Discounts for New Releases</t>
    </r>
    <r>
      <rPr>
        <b/>
        <sz val="12"/>
        <color rgb="FFFF0000"/>
        <rFont val="Calibri"/>
        <family val="2"/>
        <scheme val="minor"/>
      </rPr>
      <t>: 1-2 copies = 48%; 3-5 = 50%; 6+ = 52%</t>
    </r>
  </si>
  <si>
    <r>
      <t xml:space="preserve">                      </t>
    </r>
    <r>
      <rPr>
        <b/>
        <sz val="10"/>
        <color theme="1"/>
        <rFont val="Calibri"/>
        <family val="2"/>
        <scheme val="minor"/>
      </rPr>
      <t>LL = Leather-Like;  HC = Hardcover; SC = Softcover; LP = Large Print</t>
    </r>
  </si>
  <si>
    <t>PO #</t>
  </si>
  <si>
    <t>City, State</t>
  </si>
  <si>
    <t>Buyer</t>
  </si>
  <si>
    <t>Store Name</t>
  </si>
  <si>
    <r>
      <rPr>
        <b/>
        <u/>
        <sz val="12"/>
        <color theme="1"/>
        <rFont val="Calibri"/>
        <family val="2"/>
        <scheme val="minor"/>
      </rPr>
      <t>Notes:</t>
    </r>
    <r>
      <rPr>
        <b/>
        <sz val="12"/>
        <color theme="1"/>
        <rFont val="Calibri"/>
        <family val="2"/>
        <scheme val="minor"/>
      </rPr>
      <t xml:space="preserve">  Orders with 30+ units qualify for free-freight and 60-day billing. You may add additional products of your choice to the bottom of this form and they will receive 48% and ship free-freight .  Items with a discount of 70% or greater are non-returnable.</t>
    </r>
  </si>
  <si>
    <t>Account #</t>
  </si>
  <si>
    <r>
      <rPr>
        <b/>
        <sz val="14"/>
        <color rgb="FFFF0000"/>
        <rFont val="Calibri"/>
        <family val="2"/>
      </rPr>
      <t xml:space="preserve">Please return your order to your Tyndale Sales Rep. </t>
    </r>
    <r>
      <rPr>
        <b/>
        <sz val="11"/>
        <color indexed="30"/>
        <rFont val="Calibri"/>
        <family val="2"/>
      </rPr>
      <t/>
    </r>
  </si>
  <si>
    <t xml:space="preserve">        Tyndale House Publishers - Munce August (Back to Basics) 2021 Promotion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</si>
</sst>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000000000000"/>
    <numFmt numFmtId="166" formatCode="&quot;$&quot;#,##0.00"/>
    <numFmt numFmtId="167" formatCode="0.0%"/>
  </numFmts>
  <fonts count="4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40404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indexed="30"/>
      <name val="Calibri"/>
      <family val="2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0">
    <xf numFmtId="0" fontId="0" fillId="0" borderId="0"/>
    <xf numFmtId="0" fontId="6" fillId="0" borderId="0"/>
    <xf numFmtId="0" fontId="11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301">
    <xf numFmtId="0" fontId="0" fillId="0" borderId="0" xfId="0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shrinkToFit="1"/>
    </xf>
    <xf numFmtId="164" fontId="7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0" xfId="10" applyFont="1" applyAlignment="1">
      <alignment wrapText="1"/>
    </xf>
    <xf numFmtId="0" fontId="4" fillId="0" borderId="0" xfId="10" applyFont="1" applyAlignment="1">
      <alignment horizontal="center"/>
    </xf>
    <xf numFmtId="0" fontId="8" fillId="0" borderId="0" xfId="10" applyFont="1" applyAlignment="1">
      <alignment wrapText="1"/>
    </xf>
    <xf numFmtId="0" fontId="9" fillId="0" borderId="0" xfId="10" applyFont="1" applyAlignment="1">
      <alignment wrapText="1"/>
    </xf>
    <xf numFmtId="0" fontId="4" fillId="0" borderId="0" xfId="10" applyFont="1"/>
    <xf numFmtId="0" fontId="4" fillId="0" borderId="0" xfId="10" applyFont="1" applyAlignment="1">
      <alignment vertical="center" wrapText="1"/>
    </xf>
    <xf numFmtId="0" fontId="12" fillId="0" borderId="0" xfId="10" applyAlignment="1">
      <alignment horizontal="left" vertical="top"/>
    </xf>
    <xf numFmtId="0" fontId="6" fillId="0" borderId="5" xfId="1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4" fillId="0" borderId="16" xfId="0" applyFont="1" applyBorder="1" applyAlignment="1">
      <alignment horizontal="center" wrapText="1"/>
    </xf>
    <xf numFmtId="0" fontId="0" fillId="0" borderId="16" xfId="0" applyBorder="1" applyAlignment="1">
      <alignment horizontal="left" vertical="center" wrapText="1"/>
    </xf>
    <xf numFmtId="0" fontId="16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21" xfId="16" applyBorder="1" applyAlignment="1">
      <alignment horizontal="center"/>
    </xf>
    <xf numFmtId="0" fontId="2" fillId="0" borderId="21" xfId="16" applyBorder="1"/>
    <xf numFmtId="166" fontId="2" fillId="0" borderId="21" xfId="16" applyNumberFormat="1" applyBorder="1"/>
    <xf numFmtId="10" fontId="23" fillId="0" borderId="21" xfId="16" applyNumberFormat="1" applyFont="1" applyBorder="1" applyAlignment="1">
      <alignment horizontal="right" vertical="center"/>
    </xf>
    <xf numFmtId="0" fontId="2" fillId="0" borderId="0" xfId="16"/>
    <xf numFmtId="10" fontId="0" fillId="0" borderId="0" xfId="17" applyNumberFormat="1" applyFont="1"/>
    <xf numFmtId="44" fontId="0" fillId="0" borderId="0" xfId="18" applyFont="1"/>
    <xf numFmtId="0" fontId="2" fillId="0" borderId="0" xfId="16" applyAlignment="1">
      <alignment horizontal="center"/>
    </xf>
    <xf numFmtId="166" fontId="2" fillId="0" borderId="0" xfId="16" applyNumberFormat="1"/>
    <xf numFmtId="10" fontId="2" fillId="0" borderId="0" xfId="16" applyNumberFormat="1"/>
    <xf numFmtId="0" fontId="2" fillId="0" borderId="0" xfId="16" applyAlignment="1">
      <alignment horizontal="right"/>
    </xf>
    <xf numFmtId="0" fontId="2" fillId="0" borderId="16" xfId="16" applyBorder="1" applyAlignment="1">
      <alignment horizontal="center" vertical="center"/>
    </xf>
    <xf numFmtId="49" fontId="2" fillId="0" borderId="16" xfId="16" applyNumberFormat="1" applyBorder="1" applyAlignment="1">
      <alignment horizontal="center" vertical="center"/>
    </xf>
    <xf numFmtId="0" fontId="24" fillId="0" borderId="0" xfId="16" applyFont="1" applyAlignment="1">
      <alignment horizontal="right"/>
    </xf>
    <xf numFmtId="0" fontId="25" fillId="0" borderId="16" xfId="16" applyFont="1" applyBorder="1" applyAlignment="1">
      <alignment horizontal="center" vertical="center"/>
    </xf>
    <xf numFmtId="167" fontId="2" fillId="0" borderId="16" xfId="16" applyNumberFormat="1" applyBorder="1" applyAlignment="1">
      <alignment horizontal="center"/>
    </xf>
    <xf numFmtId="0" fontId="21" fillId="4" borderId="22" xfId="16" applyFont="1" applyFill="1" applyBorder="1" applyAlignment="1">
      <alignment horizontal="center"/>
    </xf>
    <xf numFmtId="0" fontId="21" fillId="4" borderId="23" xfId="16" applyFont="1" applyFill="1" applyBorder="1" applyAlignment="1">
      <alignment horizontal="center"/>
    </xf>
    <xf numFmtId="166" fontId="21" fillId="4" borderId="23" xfId="16" applyNumberFormat="1" applyFont="1" applyFill="1" applyBorder="1" applyAlignment="1">
      <alignment horizontal="center"/>
    </xf>
    <xf numFmtId="0" fontId="21" fillId="4" borderId="23" xfId="16" applyFont="1" applyFill="1" applyBorder="1" applyAlignment="1">
      <alignment horizontal="center" wrapText="1"/>
    </xf>
    <xf numFmtId="10" fontId="21" fillId="4" borderId="24" xfId="16" applyNumberFormat="1" applyFont="1" applyFill="1" applyBorder="1" applyAlignment="1">
      <alignment horizontal="center"/>
    </xf>
    <xf numFmtId="10" fontId="21" fillId="4" borderId="22" xfId="17" applyNumberFormat="1" applyFont="1" applyFill="1" applyBorder="1" applyAlignment="1">
      <alignment horizontal="center"/>
    </xf>
    <xf numFmtId="44" fontId="21" fillId="4" borderId="23" xfId="18" applyFont="1" applyFill="1" applyBorder="1" applyAlignment="1">
      <alignment horizontal="center"/>
    </xf>
    <xf numFmtId="44" fontId="21" fillId="4" borderId="24" xfId="18" applyFont="1" applyFill="1" applyBorder="1" applyAlignment="1">
      <alignment horizontal="center"/>
    </xf>
    <xf numFmtId="0" fontId="2" fillId="0" borderId="18" xfId="16" applyBorder="1" applyAlignment="1">
      <alignment horizontal="center"/>
    </xf>
    <xf numFmtId="0" fontId="2" fillId="0" borderId="18" xfId="16" applyBorder="1"/>
    <xf numFmtId="0" fontId="25" fillId="0" borderId="18" xfId="16" applyFont="1" applyBorder="1" applyAlignment="1">
      <alignment horizontal="center"/>
    </xf>
    <xf numFmtId="0" fontId="27" fillId="0" borderId="18" xfId="16" applyFont="1" applyBorder="1" applyAlignment="1">
      <alignment horizontal="center"/>
    </xf>
    <xf numFmtId="166" fontId="2" fillId="0" borderId="18" xfId="16" applyNumberFormat="1" applyBorder="1"/>
    <xf numFmtId="10" fontId="2" fillId="0" borderId="18" xfId="16" applyNumberFormat="1" applyBorder="1"/>
    <xf numFmtId="10" fontId="0" fillId="0" borderId="18" xfId="17" applyNumberFormat="1" applyFont="1" applyBorder="1"/>
    <xf numFmtId="44" fontId="0" fillId="0" borderId="18" xfId="18" applyFont="1" applyBorder="1"/>
    <xf numFmtId="0" fontId="2" fillId="0" borderId="16" xfId="16" applyBorder="1" applyAlignment="1">
      <alignment horizontal="center"/>
    </xf>
    <xf numFmtId="49" fontId="2" fillId="0" borderId="16" xfId="16" quotePrefix="1" applyNumberFormat="1" applyBorder="1" applyAlignment="1">
      <alignment horizontal="left"/>
    </xf>
    <xf numFmtId="0" fontId="27" fillId="0" borderId="16" xfId="16" applyFont="1" applyBorder="1" applyAlignment="1">
      <alignment wrapText="1"/>
    </xf>
    <xf numFmtId="0" fontId="2" fillId="0" borderId="16" xfId="16" applyBorder="1" applyAlignment="1">
      <alignment wrapText="1"/>
    </xf>
    <xf numFmtId="43" fontId="0" fillId="0" borderId="16" xfId="18" applyNumberFormat="1" applyFont="1" applyBorder="1"/>
    <xf numFmtId="44" fontId="0" fillId="0" borderId="16" xfId="18" applyFont="1" applyFill="1" applyBorder="1" applyAlignment="1">
      <alignment horizontal="center"/>
    </xf>
    <xf numFmtId="167" fontId="0" fillId="0" borderId="16" xfId="17" applyNumberFormat="1" applyFont="1" applyFill="1" applyBorder="1"/>
    <xf numFmtId="10" fontId="0" fillId="0" borderId="16" xfId="17" applyNumberFormat="1" applyFont="1" applyBorder="1"/>
    <xf numFmtId="44" fontId="0" fillId="0" borderId="16" xfId="18" applyFont="1" applyBorder="1"/>
    <xf numFmtId="9" fontId="0" fillId="0" borderId="16" xfId="18" applyNumberFormat="1" applyFont="1" applyFill="1" applyBorder="1" applyAlignment="1">
      <alignment horizontal="center"/>
    </xf>
    <xf numFmtId="49" fontId="2" fillId="0" borderId="16" xfId="16" applyNumberFormat="1" applyBorder="1" applyAlignment="1">
      <alignment horizontal="left"/>
    </xf>
    <xf numFmtId="49" fontId="2" fillId="3" borderId="16" xfId="16" quotePrefix="1" applyNumberFormat="1" applyFill="1" applyBorder="1" applyAlignment="1">
      <alignment horizontal="left"/>
    </xf>
    <xf numFmtId="0" fontId="27" fillId="0" borderId="16" xfId="16" applyFont="1" applyBorder="1"/>
    <xf numFmtId="49" fontId="2" fillId="0" borderId="16" xfId="16" quotePrefix="1" applyNumberFormat="1" applyBorder="1"/>
    <xf numFmtId="0" fontId="2" fillId="0" borderId="16" xfId="16" applyBorder="1"/>
    <xf numFmtId="43" fontId="2" fillId="0" borderId="16" xfId="16" applyNumberFormat="1" applyBorder="1"/>
    <xf numFmtId="44" fontId="0" fillId="0" borderId="16" xfId="18" applyFont="1" applyBorder="1" applyAlignment="1">
      <alignment horizontal="center"/>
    </xf>
    <xf numFmtId="10" fontId="2" fillId="0" borderId="16" xfId="16" applyNumberFormat="1" applyBorder="1"/>
    <xf numFmtId="49" fontId="2" fillId="0" borderId="16" xfId="16" applyNumberFormat="1" applyBorder="1"/>
    <xf numFmtId="0" fontId="22" fillId="0" borderId="16" xfId="16" applyFont="1" applyBorder="1"/>
    <xf numFmtId="0" fontId="2" fillId="0" borderId="0" xfId="16" applyAlignment="1">
      <alignment horizontal="center" vertical="center"/>
    </xf>
    <xf numFmtId="0" fontId="24" fillId="0" borderId="25" xfId="16" applyFont="1" applyBorder="1" applyAlignment="1">
      <alignment horizontal="right" vertical="center"/>
    </xf>
    <xf numFmtId="0" fontId="8" fillId="0" borderId="0" xfId="16" applyFont="1" applyAlignment="1">
      <alignment horizontal="left" vertical="center"/>
    </xf>
    <xf numFmtId="166" fontId="2" fillId="0" borderId="0" xfId="16" applyNumberFormat="1" applyAlignment="1">
      <alignment vertical="center"/>
    </xf>
    <xf numFmtId="10" fontId="2" fillId="0" borderId="0" xfId="16" applyNumberFormat="1" applyAlignment="1">
      <alignment vertical="center"/>
    </xf>
    <xf numFmtId="0" fontId="2" fillId="0" borderId="0" xfId="16" applyAlignment="1">
      <alignment vertical="center"/>
    </xf>
    <xf numFmtId="10" fontId="28" fillId="0" borderId="0" xfId="17" applyNumberFormat="1" applyFont="1" applyAlignment="1">
      <alignment horizontal="right" vertical="center"/>
    </xf>
    <xf numFmtId="44" fontId="0" fillId="0" borderId="0" xfId="18" applyFont="1" applyAlignment="1">
      <alignment vertical="center"/>
    </xf>
    <xf numFmtId="0" fontId="24" fillId="0" borderId="0" xfId="16" applyFont="1" applyAlignment="1">
      <alignment horizontal="right" vertical="center"/>
    </xf>
    <xf numFmtId="166" fontId="8" fillId="0" borderId="0" xfId="16" applyNumberFormat="1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" fillId="0" borderId="0" xfId="19"/>
    <xf numFmtId="0" fontId="1" fillId="0" borderId="0" xfId="19" applyAlignment="1">
      <alignment wrapText="1"/>
    </xf>
    <xf numFmtId="0" fontId="21" fillId="0" borderId="0" xfId="19" applyFont="1"/>
    <xf numFmtId="0" fontId="1" fillId="0" borderId="16" xfId="19" applyBorder="1" applyAlignment="1">
      <alignment wrapText="1"/>
    </xf>
    <xf numFmtId="0" fontId="1" fillId="0" borderId="16" xfId="19" applyBorder="1"/>
    <xf numFmtId="0" fontId="1" fillId="0" borderId="16" xfId="19" applyBorder="1" applyAlignment="1">
      <alignment horizontal="center"/>
    </xf>
    <xf numFmtId="166" fontId="1" fillId="0" borderId="16" xfId="19" applyNumberFormat="1" applyBorder="1" applyAlignment="1">
      <alignment horizontal="center"/>
    </xf>
    <xf numFmtId="1" fontId="1" fillId="0" borderId="16" xfId="19" applyNumberFormat="1" applyBorder="1"/>
    <xf numFmtId="0" fontId="1" fillId="5" borderId="16" xfId="19" applyFill="1" applyBorder="1" applyAlignment="1">
      <alignment wrapText="1"/>
    </xf>
    <xf numFmtId="0" fontId="1" fillId="5" borderId="16" xfId="19" applyFill="1" applyBorder="1"/>
    <xf numFmtId="0" fontId="1" fillId="5" borderId="16" xfId="19" applyFill="1" applyBorder="1" applyAlignment="1">
      <alignment horizontal="center"/>
    </xf>
    <xf numFmtId="166" fontId="1" fillId="5" borderId="16" xfId="19" applyNumberFormat="1" applyFill="1" applyBorder="1" applyAlignment="1">
      <alignment horizontal="center"/>
    </xf>
    <xf numFmtId="0" fontId="21" fillId="5" borderId="16" xfId="19" applyFont="1" applyFill="1" applyBorder="1" applyAlignment="1">
      <alignment horizontal="center"/>
    </xf>
    <xf numFmtId="1" fontId="1" fillId="5" borderId="16" xfId="19" applyNumberFormat="1" applyFill="1" applyBorder="1"/>
    <xf numFmtId="14" fontId="1" fillId="0" borderId="16" xfId="19" applyNumberFormat="1" applyBorder="1"/>
    <xf numFmtId="14" fontId="1" fillId="0" borderId="16" xfId="19" applyNumberFormat="1" applyBorder="1" applyAlignment="1">
      <alignment horizontal="center"/>
    </xf>
    <xf numFmtId="14" fontId="1" fillId="5" borderId="16" xfId="19" applyNumberFormat="1" applyFill="1" applyBorder="1"/>
    <xf numFmtId="14" fontId="1" fillId="5" borderId="16" xfId="19" applyNumberFormat="1" applyFill="1" applyBorder="1" applyAlignment="1">
      <alignment horizontal="center"/>
    </xf>
    <xf numFmtId="0" fontId="1" fillId="0" borderId="16" xfId="19" applyBorder="1" applyAlignment="1">
      <alignment horizontal="center" vertical="center" wrapText="1"/>
    </xf>
    <xf numFmtId="9" fontId="1" fillId="0" borderId="16" xfId="19" applyNumberFormat="1" applyBorder="1" applyAlignment="1">
      <alignment horizontal="center" wrapText="1"/>
    </xf>
    <xf numFmtId="166" fontId="1" fillId="0" borderId="16" xfId="19" applyNumberFormat="1" applyBorder="1" applyAlignment="1">
      <alignment horizontal="center" wrapText="1"/>
    </xf>
    <xf numFmtId="0" fontId="1" fillId="0" borderId="16" xfId="19" applyBorder="1" applyAlignment="1">
      <alignment horizontal="center" wrapText="1"/>
    </xf>
    <xf numFmtId="2" fontId="1" fillId="0" borderId="16" xfId="19" applyNumberFormat="1" applyBorder="1" applyAlignment="1">
      <alignment horizontal="center"/>
    </xf>
    <xf numFmtId="1" fontId="1" fillId="0" borderId="16" xfId="19" applyNumberFormat="1" applyBorder="1" applyAlignment="1">
      <alignment horizontal="center"/>
    </xf>
    <xf numFmtId="0" fontId="1" fillId="6" borderId="16" xfId="19" applyFill="1" applyBorder="1" applyAlignment="1">
      <alignment horizontal="center" wrapText="1"/>
    </xf>
    <xf numFmtId="14" fontId="1" fillId="6" borderId="16" xfId="19" applyNumberFormat="1" applyFill="1" applyBorder="1" applyAlignment="1">
      <alignment horizontal="center"/>
    </xf>
    <xf numFmtId="166" fontId="1" fillId="6" borderId="16" xfId="19" applyNumberFormat="1" applyFill="1" applyBorder="1" applyAlignment="1">
      <alignment horizontal="center" wrapText="1"/>
    </xf>
    <xf numFmtId="0" fontId="1" fillId="6" borderId="16" xfId="19" applyFill="1" applyBorder="1" applyAlignment="1">
      <alignment horizontal="center"/>
    </xf>
    <xf numFmtId="166" fontId="1" fillId="6" borderId="16" xfId="19" applyNumberFormat="1" applyFill="1" applyBorder="1" applyAlignment="1">
      <alignment horizontal="center"/>
    </xf>
    <xf numFmtId="0" fontId="21" fillId="6" borderId="16" xfId="19" applyFont="1" applyFill="1" applyBorder="1" applyAlignment="1">
      <alignment horizontal="center"/>
    </xf>
    <xf numFmtId="2" fontId="1" fillId="6" borderId="16" xfId="19" applyNumberFormat="1" applyFill="1" applyBorder="1" applyAlignment="1">
      <alignment horizontal="center"/>
    </xf>
    <xf numFmtId="1" fontId="1" fillId="6" borderId="16" xfId="19" applyNumberFormat="1" applyFill="1" applyBorder="1" applyAlignment="1">
      <alignment horizontal="center"/>
    </xf>
    <xf numFmtId="166" fontId="21" fillId="6" borderId="28" xfId="19" applyNumberFormat="1" applyFont="1" applyFill="1" applyBorder="1" applyAlignment="1">
      <alignment horizontal="center" wrapText="1"/>
    </xf>
    <xf numFmtId="166" fontId="21" fillId="7" borderId="28" xfId="19" applyNumberFormat="1" applyFont="1" applyFill="1" applyBorder="1" applyAlignment="1">
      <alignment horizontal="center" wrapText="1"/>
    </xf>
    <xf numFmtId="14" fontId="21" fillId="4" borderId="28" xfId="19" applyNumberFormat="1" applyFont="1" applyFill="1" applyBorder="1" applyAlignment="1">
      <alignment horizontal="center" wrapText="1"/>
    </xf>
    <xf numFmtId="1" fontId="21" fillId="8" borderId="28" xfId="19" applyNumberFormat="1" applyFont="1" applyFill="1" applyBorder="1" applyAlignment="1">
      <alignment horizontal="center" wrapText="1"/>
    </xf>
    <xf numFmtId="166" fontId="21" fillId="9" borderId="28" xfId="19" applyNumberFormat="1" applyFont="1" applyFill="1" applyBorder="1" applyAlignment="1">
      <alignment horizontal="center" wrapText="1"/>
    </xf>
    <xf numFmtId="0" fontId="21" fillId="4" borderId="28" xfId="19" applyFont="1" applyFill="1" applyBorder="1" applyAlignment="1">
      <alignment horizontal="center" wrapText="1"/>
    </xf>
    <xf numFmtId="1" fontId="21" fillId="4" borderId="28" xfId="19" applyNumberFormat="1" applyFont="1" applyFill="1" applyBorder="1" applyAlignment="1">
      <alignment horizontal="center" wrapText="1"/>
    </xf>
    <xf numFmtId="0" fontId="1" fillId="0" borderId="15" xfId="19" applyBorder="1" applyAlignment="1">
      <alignment wrapText="1"/>
    </xf>
    <xf numFmtId="166" fontId="1" fillId="10" borderId="14" xfId="19" applyNumberFormat="1" applyFill="1" applyBorder="1" applyAlignment="1">
      <alignment horizontal="center"/>
    </xf>
    <xf numFmtId="0" fontId="30" fillId="10" borderId="14" xfId="19" applyFont="1" applyFill="1" applyBorder="1" applyAlignment="1">
      <alignment horizontal="center"/>
    </xf>
    <xf numFmtId="0" fontId="1" fillId="10" borderId="14" xfId="19" applyFill="1" applyBorder="1" applyAlignment="1">
      <alignment horizontal="center"/>
    </xf>
    <xf numFmtId="0" fontId="1" fillId="10" borderId="14" xfId="19" applyFill="1" applyBorder="1"/>
    <xf numFmtId="1" fontId="1" fillId="10" borderId="13" xfId="19" applyNumberFormat="1" applyFill="1" applyBorder="1" applyAlignment="1">
      <alignment horizontal="center"/>
    </xf>
    <xf numFmtId="0" fontId="1" fillId="0" borderId="12" xfId="19" applyBorder="1" applyAlignment="1">
      <alignment wrapText="1"/>
    </xf>
    <xf numFmtId="166" fontId="1" fillId="10" borderId="0" xfId="19" applyNumberFormat="1" applyFill="1" applyAlignment="1">
      <alignment horizontal="center"/>
    </xf>
    <xf numFmtId="0" fontId="30" fillId="10" borderId="0" xfId="19" applyFont="1" applyFill="1" applyAlignment="1">
      <alignment horizontal="center"/>
    </xf>
    <xf numFmtId="0" fontId="1" fillId="10" borderId="0" xfId="19" applyFill="1" applyAlignment="1">
      <alignment horizontal="center"/>
    </xf>
    <xf numFmtId="0" fontId="1" fillId="10" borderId="0" xfId="19" applyFill="1"/>
    <xf numFmtId="1" fontId="1" fillId="10" borderId="11" xfId="19" applyNumberFormat="1" applyFill="1" applyBorder="1" applyAlignment="1">
      <alignment horizontal="center"/>
    </xf>
    <xf numFmtId="0" fontId="31" fillId="10" borderId="0" xfId="19" applyFont="1" applyFill="1" applyAlignment="1">
      <alignment horizontal="center"/>
    </xf>
    <xf numFmtId="0" fontId="1" fillId="0" borderId="12" xfId="19" applyBorder="1" applyAlignment="1">
      <alignment vertical="center" wrapText="1"/>
    </xf>
    <xf numFmtId="166" fontId="1" fillId="10" borderId="0" xfId="19" applyNumberFormat="1" applyFill="1" applyAlignment="1">
      <alignment horizontal="center" vertical="center"/>
    </xf>
    <xf numFmtId="0" fontId="1" fillId="10" borderId="0" xfId="19" applyFill="1" applyAlignment="1">
      <alignment horizontal="center" vertical="center"/>
    </xf>
    <xf numFmtId="0" fontId="34" fillId="10" borderId="0" xfId="19" applyFont="1" applyFill="1" applyAlignment="1">
      <alignment horizontal="center" vertical="center"/>
    </xf>
    <xf numFmtId="166" fontId="35" fillId="10" borderId="0" xfId="19" applyNumberFormat="1" applyFont="1" applyFill="1" applyAlignment="1">
      <alignment horizontal="center" vertical="center"/>
    </xf>
    <xf numFmtId="0" fontId="1" fillId="10" borderId="16" xfId="19" applyFill="1" applyBorder="1" applyAlignment="1">
      <alignment vertical="center"/>
    </xf>
    <xf numFmtId="0" fontId="1" fillId="10" borderId="0" xfId="19" applyFill="1" applyAlignment="1">
      <alignment vertical="center"/>
    </xf>
    <xf numFmtId="0" fontId="37" fillId="0" borderId="12" xfId="19" applyFont="1" applyBorder="1" applyAlignment="1">
      <alignment horizontal="left" vertical="center" wrapText="1"/>
    </xf>
    <xf numFmtId="0" fontId="37" fillId="10" borderId="0" xfId="19" applyFont="1" applyFill="1" applyAlignment="1">
      <alignment horizontal="left" vertical="center"/>
    </xf>
    <xf numFmtId="1" fontId="38" fillId="10" borderId="0" xfId="19" applyNumberFormat="1" applyFont="1" applyFill="1" applyAlignment="1">
      <alignment horizontal="left" vertical="center"/>
    </xf>
    <xf numFmtId="0" fontId="37" fillId="0" borderId="11" xfId="19" applyFont="1" applyBorder="1" applyAlignment="1">
      <alignment horizontal="left" vertical="center"/>
    </xf>
    <xf numFmtId="0" fontId="1" fillId="0" borderId="19" xfId="19" applyBorder="1" applyAlignment="1">
      <alignment wrapText="1"/>
    </xf>
    <xf numFmtId="0" fontId="1" fillId="0" borderId="18" xfId="19" applyBorder="1"/>
    <xf numFmtId="0" fontId="1" fillId="0" borderId="18" xfId="19" applyBorder="1" applyAlignment="1">
      <alignment horizontal="center"/>
    </xf>
    <xf numFmtId="166" fontId="1" fillId="0" borderId="18" xfId="19" applyNumberFormat="1" applyBorder="1" applyAlignment="1">
      <alignment horizontal="center"/>
    </xf>
    <xf numFmtId="0" fontId="41" fillId="0" borderId="18" xfId="19" applyFont="1" applyBorder="1"/>
    <xf numFmtId="1" fontId="1" fillId="0" borderId="17" xfId="19" applyNumberFormat="1" applyBorder="1"/>
    <xf numFmtId="0" fontId="6" fillId="0" borderId="2" xfId="10" applyFont="1" applyBorder="1" applyAlignment="1">
      <alignment horizontal="center" vertical="top" wrapText="1"/>
    </xf>
    <xf numFmtId="0" fontId="6" fillId="0" borderId="3" xfId="10" applyFont="1" applyBorder="1" applyAlignment="1">
      <alignment horizontal="center" vertical="top" wrapText="1"/>
    </xf>
    <xf numFmtId="0" fontId="6" fillId="0" borderId="4" xfId="10" applyFont="1" applyBorder="1" applyAlignment="1">
      <alignment horizontal="center" vertical="top" wrapText="1"/>
    </xf>
    <xf numFmtId="0" fontId="6" fillId="0" borderId="6" xfId="10" applyFont="1" applyBorder="1" applyAlignment="1">
      <alignment horizontal="center" wrapText="1"/>
    </xf>
    <xf numFmtId="0" fontId="6" fillId="0" borderId="7" xfId="1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vertical="center" shrinkToFit="1"/>
    </xf>
    <xf numFmtId="1" fontId="7" fillId="0" borderId="3" xfId="0" applyNumberFormat="1" applyFont="1" applyBorder="1" applyAlignment="1">
      <alignment horizontal="center" vertical="center" shrinkToFit="1"/>
    </xf>
    <xf numFmtId="1" fontId="7" fillId="0" borderId="4" xfId="0" applyNumberFormat="1" applyFont="1" applyBorder="1" applyAlignment="1">
      <alignment horizontal="center" vertical="center" shrinkToFit="1"/>
    </xf>
    <xf numFmtId="0" fontId="8" fillId="0" borderId="8" xfId="10" applyFont="1" applyBorder="1" applyAlignment="1">
      <alignment horizontal="center" vertical="center" wrapText="1"/>
    </xf>
    <xf numFmtId="0" fontId="8" fillId="0" borderId="9" xfId="10" applyFont="1" applyBorder="1" applyAlignment="1">
      <alignment horizontal="center" vertical="center" wrapText="1"/>
    </xf>
    <xf numFmtId="0" fontId="8" fillId="0" borderId="10" xfId="10" applyFont="1" applyBorder="1" applyAlignment="1">
      <alignment horizontal="center" vertical="center" wrapText="1"/>
    </xf>
    <xf numFmtId="0" fontId="20" fillId="0" borderId="17" xfId="10" applyFont="1" applyBorder="1" applyAlignment="1">
      <alignment horizontal="center" vertical="center" wrapText="1"/>
    </xf>
    <xf numFmtId="0" fontId="20" fillId="0" borderId="18" xfId="10" applyFont="1" applyBorder="1" applyAlignment="1">
      <alignment horizontal="center" vertical="center" wrapText="1"/>
    </xf>
    <xf numFmtId="0" fontId="20" fillId="0" borderId="19" xfId="10" applyFont="1" applyBorder="1" applyAlignment="1">
      <alignment horizontal="center" vertical="center" wrapText="1"/>
    </xf>
    <xf numFmtId="0" fontId="20" fillId="0" borderId="11" xfId="10" applyFont="1" applyBorder="1" applyAlignment="1">
      <alignment horizontal="center" vertical="center" wrapText="1"/>
    </xf>
    <xf numFmtId="0" fontId="20" fillId="0" borderId="0" xfId="10" applyFont="1" applyBorder="1" applyAlignment="1">
      <alignment horizontal="center" vertical="center" wrapText="1"/>
    </xf>
    <xf numFmtId="0" fontId="20" fillId="0" borderId="12" xfId="10" applyFont="1" applyBorder="1" applyAlignment="1">
      <alignment horizontal="center" vertical="center" wrapText="1"/>
    </xf>
    <xf numFmtId="0" fontId="20" fillId="0" borderId="13" xfId="10" applyFont="1" applyBorder="1" applyAlignment="1">
      <alignment horizontal="center" vertical="center" wrapText="1"/>
    </xf>
    <xf numFmtId="0" fontId="20" fillId="0" borderId="14" xfId="10" applyFont="1" applyBorder="1" applyAlignment="1">
      <alignment horizontal="center" vertical="center" wrapText="1"/>
    </xf>
    <xf numFmtId="0" fontId="20" fillId="0" borderId="15" xfId="10" applyFont="1" applyBorder="1" applyAlignment="1">
      <alignment horizontal="center" vertical="center" wrapText="1"/>
    </xf>
    <xf numFmtId="0" fontId="6" fillId="0" borderId="2" xfId="10" applyFont="1" applyBorder="1" applyAlignment="1">
      <alignment horizontal="center" wrapText="1"/>
    </xf>
    <xf numFmtId="0" fontId="6" fillId="0" borderId="3" xfId="10" applyFont="1" applyBorder="1" applyAlignment="1">
      <alignment horizontal="center" wrapText="1"/>
    </xf>
    <xf numFmtId="0" fontId="6" fillId="0" borderId="4" xfId="10" applyFont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 vertical="center" shrinkToFit="1"/>
    </xf>
    <xf numFmtId="1" fontId="7" fillId="2" borderId="3" xfId="0" applyNumberFormat="1" applyFont="1" applyFill="1" applyBorder="1" applyAlignment="1">
      <alignment horizontal="center" vertical="center" shrinkToFit="1"/>
    </xf>
    <xf numFmtId="1" fontId="7" fillId="2" borderId="4" xfId="0" applyNumberFormat="1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165" fontId="7" fillId="0" borderId="2" xfId="0" applyNumberFormat="1" applyFont="1" applyBorder="1" applyAlignment="1">
      <alignment horizontal="center" vertical="center" shrinkToFit="1"/>
    </xf>
    <xf numFmtId="165" fontId="7" fillId="0" borderId="3" xfId="0" applyNumberFormat="1" applyFont="1" applyBorder="1" applyAlignment="1">
      <alignment horizontal="center" vertical="center" shrinkToFit="1"/>
    </xf>
    <xf numFmtId="165" fontId="7" fillId="0" borderId="4" xfId="0" applyNumberFormat="1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165" fontId="7" fillId="2" borderId="2" xfId="0" applyNumberFormat="1" applyFont="1" applyFill="1" applyBorder="1" applyAlignment="1">
      <alignment horizontal="center" vertical="center" shrinkToFit="1"/>
    </xf>
    <xf numFmtId="165" fontId="7" fillId="2" borderId="3" xfId="0" applyNumberFormat="1" applyFont="1" applyFill="1" applyBorder="1" applyAlignment="1">
      <alignment horizontal="center" vertical="center" shrinkToFit="1"/>
    </xf>
    <xf numFmtId="165" fontId="7" fillId="2" borderId="4" xfId="0" applyNumberFormat="1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26" fillId="0" borderId="0" xfId="16" applyFont="1" applyAlignment="1">
      <alignment horizontal="center" vertical="center" wrapText="1"/>
    </xf>
    <xf numFmtId="14" fontId="2" fillId="0" borderId="16" xfId="16" applyNumberFormat="1" applyBorder="1" applyAlignment="1">
      <alignment horizontal="center" vertical="center"/>
    </xf>
    <xf numFmtId="14" fontId="2" fillId="3" borderId="16" xfId="16" applyNumberFormat="1" applyFill="1" applyBorder="1" applyAlignment="1">
      <alignment horizontal="center" vertical="center"/>
    </xf>
    <xf numFmtId="166" fontId="2" fillId="0" borderId="16" xfId="16" applyNumberFormat="1" applyBorder="1" applyAlignment="1">
      <alignment horizontal="center" vertical="center"/>
    </xf>
    <xf numFmtId="0" fontId="18" fillId="0" borderId="6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wrapText="1"/>
    </xf>
    <xf numFmtId="0" fontId="29" fillId="3" borderId="26" xfId="0" applyFont="1" applyFill="1" applyBorder="1" applyAlignment="1">
      <alignment horizontal="center" vertical="top"/>
    </xf>
    <xf numFmtId="0" fontId="29" fillId="3" borderId="25" xfId="0" applyFont="1" applyFill="1" applyBorder="1" applyAlignment="1">
      <alignment horizontal="center" vertical="top"/>
    </xf>
    <xf numFmtId="0" fontId="29" fillId="3" borderId="27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" fontId="25" fillId="10" borderId="11" xfId="19" applyNumberFormat="1" applyFont="1" applyFill="1" applyBorder="1" applyAlignment="1">
      <alignment horizontal="right" vertical="center"/>
    </xf>
    <xf numFmtId="0" fontId="25" fillId="10" borderId="0" xfId="19" applyFont="1" applyFill="1" applyAlignment="1">
      <alignment horizontal="right" vertical="center"/>
    </xf>
    <xf numFmtId="1" fontId="25" fillId="10" borderId="26" xfId="19" applyNumberFormat="1" applyFont="1" applyFill="1" applyBorder="1" applyAlignment="1">
      <alignment horizontal="left" vertical="center" wrapText="1"/>
    </xf>
    <xf numFmtId="1" fontId="25" fillId="10" borderId="25" xfId="19" applyNumberFormat="1" applyFont="1" applyFill="1" applyBorder="1" applyAlignment="1">
      <alignment horizontal="left" vertical="center" wrapText="1"/>
    </xf>
    <xf numFmtId="1" fontId="25" fillId="10" borderId="27" xfId="19" applyNumberFormat="1" applyFont="1" applyFill="1" applyBorder="1" applyAlignment="1">
      <alignment horizontal="left" vertical="center" wrapText="1"/>
    </xf>
    <xf numFmtId="1" fontId="25" fillId="10" borderId="33" xfId="19" applyNumberFormat="1" applyFont="1" applyFill="1" applyBorder="1" applyAlignment="1">
      <alignment horizontal="left" vertical="center" wrapText="1"/>
    </xf>
    <xf numFmtId="1" fontId="25" fillId="10" borderId="0" xfId="19" applyNumberFormat="1" applyFont="1" applyFill="1" applyAlignment="1">
      <alignment horizontal="left" vertical="center" wrapText="1"/>
    </xf>
    <xf numFmtId="1" fontId="25" fillId="10" borderId="32" xfId="19" applyNumberFormat="1" applyFont="1" applyFill="1" applyBorder="1" applyAlignment="1">
      <alignment horizontal="left" vertical="center" wrapText="1"/>
    </xf>
    <xf numFmtId="1" fontId="25" fillId="10" borderId="31" xfId="19" applyNumberFormat="1" applyFont="1" applyFill="1" applyBorder="1" applyAlignment="1">
      <alignment horizontal="left" vertical="center" wrapText="1"/>
    </xf>
    <xf numFmtId="1" fontId="25" fillId="10" borderId="30" xfId="19" applyNumberFormat="1" applyFont="1" applyFill="1" applyBorder="1" applyAlignment="1">
      <alignment horizontal="left" vertical="center" wrapText="1"/>
    </xf>
    <xf numFmtId="1" fontId="25" fillId="10" borderId="29" xfId="19" applyNumberFormat="1" applyFont="1" applyFill="1" applyBorder="1" applyAlignment="1">
      <alignment horizontal="left" vertical="center" wrapText="1"/>
    </xf>
    <xf numFmtId="1" fontId="1" fillId="10" borderId="11" xfId="19" applyNumberFormat="1" applyFill="1" applyBorder="1" applyAlignment="1">
      <alignment vertical="center"/>
    </xf>
    <xf numFmtId="0" fontId="1" fillId="10" borderId="0" xfId="19" applyFill="1" applyAlignment="1">
      <alignment vertical="center"/>
    </xf>
  </cellXfs>
  <cellStyles count="20">
    <cellStyle name="Currency 2" xfId="3" xr:uid="{27AD5216-6C46-47E1-828A-7037F3959380}"/>
    <cellStyle name="Currency 3" xfId="8" xr:uid="{4CADD08B-734F-4537-91A8-FC34188F445F}"/>
    <cellStyle name="Currency 4" xfId="13" xr:uid="{62217EDF-0D36-4466-B0C4-F876D1C1CF99}"/>
    <cellStyle name="Currency 5" xfId="15" xr:uid="{6711FF08-9888-4290-8575-2DC2EF5EDBD8}"/>
    <cellStyle name="Currency 6" xfId="18" xr:uid="{45700415-6386-4DD8-90B5-F6EB1A59C012}"/>
    <cellStyle name="Normal" xfId="0" builtinId="0"/>
    <cellStyle name="Normal 2" xfId="7" xr:uid="{82FDF8B5-031C-42B6-9063-9A615BC68969}"/>
    <cellStyle name="Normal 2 2 2" xfId="5" xr:uid="{F576D3A7-0F01-46AD-AA99-028B0F808459}"/>
    <cellStyle name="Normal 3" xfId="10" xr:uid="{6DAE62C4-4D1B-44A2-A8F0-7D00C0417860}"/>
    <cellStyle name="Normal 3 2" xfId="6" xr:uid="{F1F3CAD7-3A66-4A8E-ADAB-7B72ECF2BB78}"/>
    <cellStyle name="Normal 4" xfId="11" xr:uid="{75E45816-37A8-46AB-AA46-E34C93326C9C}"/>
    <cellStyle name="Normal 4 2" xfId="1" xr:uid="{23A1B312-B359-4A96-9B79-D24B169118F8}"/>
    <cellStyle name="Normal 5" xfId="14" xr:uid="{403ED6F7-A207-445D-9114-12BC0FCFE01B}"/>
    <cellStyle name="Normal 6" xfId="16" xr:uid="{01ABBE50-A1E1-4AAC-91F0-9C69A41F3A4E}"/>
    <cellStyle name="Normal 7" xfId="19" xr:uid="{E209AC21-C271-497F-927E-110C95233FE8}"/>
    <cellStyle name="Normal 9" xfId="2" xr:uid="{B497C872-4C31-4BBB-B3CB-F62FCE8CA7D7}"/>
    <cellStyle name="Percent 2" xfId="4" xr:uid="{27127FEF-FA7A-445C-82D0-23BF02DCBFF9}"/>
    <cellStyle name="Percent 3" xfId="9" xr:uid="{7D6FE72B-C5C3-49EB-9F4B-B0AB472EC80D}"/>
    <cellStyle name="Percent 4" xfId="12" xr:uid="{9D95F4A2-3B3E-4F61-A6BB-1880FD747DDF}"/>
    <cellStyle name="Percent 5" xfId="17" xr:uid="{D5F771CA-18FF-4CD3-8CD5-5C4DB71FC4D4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gi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7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8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ADB2.BA667DD0" TargetMode="External"/><Relationship Id="rId1" Type="http://schemas.openxmlformats.org/officeDocument/2006/relationships/image" Target="../media/image20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</xdr:row>
      <xdr:rowOff>17145</xdr:rowOff>
    </xdr:from>
    <xdr:to>
      <xdr:col>12</xdr:col>
      <xdr:colOff>600075</xdr:colOff>
      <xdr:row>13</xdr:row>
      <xdr:rowOff>179070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869B80-713C-42F2-9645-DF2D18B59840}"/>
            </a:ext>
          </a:extLst>
        </xdr:cNvPr>
        <xdr:cNvSpPr txBox="1"/>
      </xdr:nvSpPr>
      <xdr:spPr>
        <a:xfrm>
          <a:off x="3800475" y="1712595"/>
          <a:ext cx="3219450" cy="1685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5</xdr:row>
      <xdr:rowOff>26668</xdr:rowOff>
    </xdr:from>
    <xdr:to>
      <xdr:col>3</xdr:col>
      <xdr:colOff>419100</xdr:colOff>
      <xdr:row>13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C3F35D-8121-497F-A3DC-07996C5DAABC}"/>
            </a:ext>
          </a:extLst>
        </xdr:cNvPr>
        <xdr:cNvSpPr txBox="1"/>
      </xdr:nvSpPr>
      <xdr:spPr>
        <a:xfrm>
          <a:off x="0" y="1722118"/>
          <a:ext cx="3257550" cy="16878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14</xdr:row>
      <xdr:rowOff>60960</xdr:rowOff>
    </xdr:from>
    <xdr:to>
      <xdr:col>12</xdr:col>
      <xdr:colOff>723900</xdr:colOff>
      <xdr:row>15</xdr:row>
      <xdr:rowOff>188595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E12105-FF7E-4169-BB04-823C36954707}"/>
            </a:ext>
          </a:extLst>
        </xdr:cNvPr>
        <xdr:cNvSpPr txBox="1"/>
      </xdr:nvSpPr>
      <xdr:spPr>
        <a:xfrm>
          <a:off x="0" y="3470910"/>
          <a:ext cx="6877050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AMG Publishers off SRP.</a:t>
          </a:r>
          <a:endParaRPr lang="en-US" sz="1050"/>
        </a:p>
      </xdr:txBody>
    </xdr:sp>
    <xdr:clientData/>
  </xdr:twoCellAnchor>
  <xdr:oneCellAnchor>
    <xdr:from>
      <xdr:col>0</xdr:col>
      <xdr:colOff>81915</xdr:colOff>
      <xdr:row>0</xdr:row>
      <xdr:rowOff>85725</xdr:rowOff>
    </xdr:from>
    <xdr:ext cx="3020330" cy="516000"/>
    <xdr:pic>
      <xdr:nvPicPr>
        <xdr:cNvPr id="6" name="image2.jpeg">
          <a:extLst>
            <a:ext uri="{FF2B5EF4-FFF2-40B4-BE49-F238E27FC236}">
              <a16:creationId xmlns:a16="http://schemas.microsoft.com/office/drawing/2014/main" id="{D1885E49-944E-487C-89A0-AF1E3FA34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" y="85725"/>
          <a:ext cx="3020330" cy="5160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2</xdr:row>
      <xdr:rowOff>28576</xdr:rowOff>
    </xdr:from>
    <xdr:to>
      <xdr:col>2</xdr:col>
      <xdr:colOff>19050</xdr:colOff>
      <xdr:row>3</xdr:row>
      <xdr:rowOff>242584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0D1C307-5A38-4743-AE89-03C0251CF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0126"/>
          <a:ext cx="1771650" cy="48070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104777</xdr:rowOff>
    </xdr:from>
    <xdr:to>
      <xdr:col>2</xdr:col>
      <xdr:colOff>1209675</xdr:colOff>
      <xdr:row>0</xdr:row>
      <xdr:rowOff>381001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2BE99917-CF86-4FBD-8802-472A78CD5F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104777"/>
          <a:ext cx="2463165" cy="276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95249</xdr:rowOff>
    </xdr:from>
    <xdr:to>
      <xdr:col>12</xdr:col>
      <xdr:colOff>514350</xdr:colOff>
      <xdr:row>14</xdr:row>
      <xdr:rowOff>112394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3B56702-1470-42F8-B9A3-034DC0E78C94}"/>
            </a:ext>
          </a:extLst>
        </xdr:cNvPr>
        <xdr:cNvSpPr txBox="1"/>
      </xdr:nvSpPr>
      <xdr:spPr>
        <a:xfrm>
          <a:off x="3752849" y="1562099"/>
          <a:ext cx="3419476" cy="1474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5</xdr:row>
      <xdr:rowOff>114300</xdr:rowOff>
    </xdr:from>
    <xdr:to>
      <xdr:col>5</xdr:col>
      <xdr:colOff>9524</xdr:colOff>
      <xdr:row>14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4C2906-BAE2-4811-A142-868CA87979A2}"/>
            </a:ext>
          </a:extLst>
        </xdr:cNvPr>
        <xdr:cNvSpPr txBox="1"/>
      </xdr:nvSpPr>
      <xdr:spPr>
        <a:xfrm>
          <a:off x="0" y="1581150"/>
          <a:ext cx="3324224" cy="14801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22860</xdr:rowOff>
    </xdr:from>
    <xdr:to>
      <xdr:col>12</xdr:col>
      <xdr:colOff>716280</xdr:colOff>
      <xdr:row>16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8EC17AC-0408-405D-93F5-C306B885EFC4}"/>
            </a:ext>
          </a:extLst>
        </xdr:cNvPr>
        <xdr:cNvSpPr txBox="1"/>
      </xdr:nvSpPr>
      <xdr:spPr>
        <a:xfrm>
          <a:off x="0" y="3154680"/>
          <a:ext cx="8526780" cy="281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Harvest House off SRP.</a:t>
          </a:r>
          <a:endParaRPr lang="en-US" sz="1050">
            <a:effectLst/>
          </a:endParaRPr>
        </a:p>
      </xdr:txBody>
    </xdr:sp>
    <xdr:clientData/>
  </xdr:twoCellAnchor>
  <xdr:oneCellAnchor>
    <xdr:from>
      <xdr:col>0</xdr:col>
      <xdr:colOff>85725</xdr:colOff>
      <xdr:row>0</xdr:row>
      <xdr:rowOff>70484</xdr:rowOff>
    </xdr:from>
    <xdr:ext cx="866775" cy="883346"/>
    <xdr:pic>
      <xdr:nvPicPr>
        <xdr:cNvPr id="6" name="Picture 5">
          <a:extLst>
            <a:ext uri="{FF2B5EF4-FFF2-40B4-BE49-F238E27FC236}">
              <a16:creationId xmlns:a16="http://schemas.microsoft.com/office/drawing/2014/main" id="{CEBDDCB5-A1E4-4D07-BB2D-2D327ED08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0484"/>
          <a:ext cx="866775" cy="883346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</xdr:colOff>
      <xdr:row>2</xdr:row>
      <xdr:rowOff>66675</xdr:rowOff>
    </xdr:from>
    <xdr:to>
      <xdr:col>2</xdr:col>
      <xdr:colOff>66675</xdr:colOff>
      <xdr:row>5</xdr:row>
      <xdr:rowOff>52083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9F28175-E0D9-4559-A959-23D5CC4C5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38225"/>
          <a:ext cx="1771650" cy="48070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152400</xdr:rowOff>
    </xdr:from>
    <xdr:to>
      <xdr:col>12</xdr:col>
      <xdr:colOff>581025</xdr:colOff>
      <xdr:row>14</xdr:row>
      <xdr:rowOff>122701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7DF265-8BF2-4D71-A158-061142B2C150}"/>
            </a:ext>
          </a:extLst>
        </xdr:cNvPr>
        <xdr:cNvSpPr txBox="1"/>
      </xdr:nvSpPr>
      <xdr:spPr>
        <a:xfrm>
          <a:off x="3771900" y="1952625"/>
          <a:ext cx="3448050" cy="1427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</xdr:colOff>
      <xdr:row>14</xdr:row>
      <xdr:rowOff>133351</xdr:rowOff>
    </xdr:from>
    <xdr:to>
      <xdr:col>12</xdr:col>
      <xdr:colOff>571500</xdr:colOff>
      <xdr:row>18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8E8719-E9FB-4FAB-9D71-F774A30D28A9}"/>
            </a:ext>
          </a:extLst>
        </xdr:cNvPr>
        <xdr:cNvSpPr txBox="1"/>
      </xdr:nvSpPr>
      <xdr:spPr>
        <a:xfrm>
          <a:off x="1" y="3390901"/>
          <a:ext cx="7210424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receive a 46% discount on the list price, use promo code MUNCE20. To take advantage of the promo code, call IVP's Customer Contact Center at 800-843-9487 and mention the promo code. This will only apply to the titles advertised in the catalog.</a:t>
          </a:r>
          <a:endParaRPr lang="en-US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447674</xdr:colOff>
      <xdr:row>2</xdr:row>
      <xdr:rowOff>70966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F835D5-34FE-4097-8336-25A578163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0274" cy="118539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99060</xdr:rowOff>
    </xdr:from>
    <xdr:to>
      <xdr:col>4</xdr:col>
      <xdr:colOff>47624</xdr:colOff>
      <xdr:row>14</xdr:row>
      <xdr:rowOff>117231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44831D5-2610-4B3C-9F13-F4F63F349666}"/>
            </a:ext>
          </a:extLst>
        </xdr:cNvPr>
        <xdr:cNvSpPr txBox="1"/>
      </xdr:nvSpPr>
      <xdr:spPr>
        <a:xfrm>
          <a:off x="0" y="1805940"/>
          <a:ext cx="3994784" cy="1526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247650</xdr:colOff>
      <xdr:row>0</xdr:row>
      <xdr:rowOff>933450</xdr:rowOff>
    </xdr:from>
    <xdr:to>
      <xdr:col>2</xdr:col>
      <xdr:colOff>266700</xdr:colOff>
      <xdr:row>3</xdr:row>
      <xdr:rowOff>137808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9058E06-F58F-448F-871E-B99465DFC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33450"/>
          <a:ext cx="1771650" cy="48070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152400</xdr:rowOff>
    </xdr:from>
    <xdr:to>
      <xdr:col>12</xdr:col>
      <xdr:colOff>581025</xdr:colOff>
      <xdr:row>14</xdr:row>
      <xdr:rowOff>122701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2E8ACD7-E430-4C79-A1A9-9B5EFED4D779}"/>
            </a:ext>
          </a:extLst>
        </xdr:cNvPr>
        <xdr:cNvSpPr txBox="1"/>
      </xdr:nvSpPr>
      <xdr:spPr>
        <a:xfrm>
          <a:off x="4349115" y="1965960"/>
          <a:ext cx="4019550" cy="14790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</xdr:colOff>
      <xdr:row>14</xdr:row>
      <xdr:rowOff>133351</xdr:rowOff>
    </xdr:from>
    <xdr:to>
      <xdr:col>13</xdr:col>
      <xdr:colOff>7620</xdr:colOff>
      <xdr:row>16</xdr:row>
      <xdr:rowOff>68580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C38FC32-CE1A-4FBE-8173-E90B5A696BCE}"/>
            </a:ext>
          </a:extLst>
        </xdr:cNvPr>
        <xdr:cNvSpPr txBox="1"/>
      </xdr:nvSpPr>
      <xdr:spPr>
        <a:xfrm>
          <a:off x="1" y="3455671"/>
          <a:ext cx="8458199" cy="2705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off SRP.</a:t>
          </a:r>
          <a:endParaRPr lang="en-US">
            <a:effectLst/>
          </a:endParaRPr>
        </a:p>
        <a:p>
          <a:pPr eaLnBrk="1" fontAlgn="auto" latinLnBrk="0" hangingPunct="1"/>
          <a:endParaRPr lang="en-US" sz="1050"/>
        </a:p>
      </xdr:txBody>
    </xdr:sp>
    <xdr:clientData/>
  </xdr:twoCellAnchor>
  <xdr:twoCellAnchor>
    <xdr:from>
      <xdr:col>0</xdr:col>
      <xdr:colOff>0</xdr:colOff>
      <xdr:row>5</xdr:row>
      <xdr:rowOff>99060</xdr:rowOff>
    </xdr:from>
    <xdr:to>
      <xdr:col>4</xdr:col>
      <xdr:colOff>47624</xdr:colOff>
      <xdr:row>14</xdr:row>
      <xdr:rowOff>117231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1F3C5CB-037C-4F81-8A38-EA4BDAADD1F0}"/>
            </a:ext>
          </a:extLst>
        </xdr:cNvPr>
        <xdr:cNvSpPr txBox="1"/>
      </xdr:nvSpPr>
      <xdr:spPr>
        <a:xfrm>
          <a:off x="0" y="1912620"/>
          <a:ext cx="3834764" cy="1526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64770</xdr:colOff>
      <xdr:row>3</xdr:row>
      <xdr:rowOff>19050</xdr:rowOff>
    </xdr:from>
    <xdr:to>
      <xdr:col>1</xdr:col>
      <xdr:colOff>1280160</xdr:colOff>
      <xdr:row>5</xdr:row>
      <xdr:rowOff>648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341A61B-64C5-4FDA-B83B-84AAE48EA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" y="1306830"/>
          <a:ext cx="2114550" cy="50737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1036320</xdr:colOff>
      <xdr:row>2</xdr:row>
      <xdr:rowOff>132760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9A3F62E-B921-4CCA-8992-D2CA70F33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35479" cy="12529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</xdr:colOff>
      <xdr:row>5</xdr:row>
      <xdr:rowOff>89535</xdr:rowOff>
    </xdr:from>
    <xdr:to>
      <xdr:col>12</xdr:col>
      <xdr:colOff>552450</xdr:colOff>
      <xdr:row>14</xdr:row>
      <xdr:rowOff>139065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39E9B7-7159-4044-B042-E2821C709619}"/>
            </a:ext>
          </a:extLst>
        </xdr:cNvPr>
        <xdr:cNvSpPr txBox="1"/>
      </xdr:nvSpPr>
      <xdr:spPr>
        <a:xfrm>
          <a:off x="3678554" y="1708785"/>
          <a:ext cx="3293746" cy="1506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5</xdr:row>
      <xdr:rowOff>142874</xdr:rowOff>
    </xdr:from>
    <xdr:to>
      <xdr:col>3</xdr:col>
      <xdr:colOff>403860</xdr:colOff>
      <xdr:row>14</xdr:row>
      <xdr:rowOff>129540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556FD6-B364-43A2-8D23-5FCB51CDA13F}"/>
            </a:ext>
          </a:extLst>
        </xdr:cNvPr>
        <xdr:cNvSpPr txBox="1"/>
      </xdr:nvSpPr>
      <xdr:spPr>
        <a:xfrm>
          <a:off x="9525" y="981074"/>
          <a:ext cx="2223135" cy="1495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93345</xdr:rowOff>
    </xdr:from>
    <xdr:to>
      <xdr:col>12</xdr:col>
      <xdr:colOff>723900</xdr:colOff>
      <xdr:row>17</xdr:row>
      <xdr:rowOff>78153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359F25D-7394-4798-932C-6E1C5A840324}"/>
            </a:ext>
          </a:extLst>
        </xdr:cNvPr>
        <xdr:cNvSpPr txBox="1"/>
      </xdr:nvSpPr>
      <xdr:spPr>
        <a:xfrm>
          <a:off x="0" y="3400425"/>
          <a:ext cx="8244840" cy="289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off SRP.</a:t>
          </a:r>
          <a:endParaRPr lang="en-US" sz="1050"/>
        </a:p>
      </xdr:txBody>
    </xdr:sp>
    <xdr:clientData/>
  </xdr:twoCellAnchor>
  <xdr:oneCellAnchor>
    <xdr:from>
      <xdr:col>0</xdr:col>
      <xdr:colOff>51435</xdr:colOff>
      <xdr:row>0</xdr:row>
      <xdr:rowOff>116205</xdr:rowOff>
    </xdr:from>
    <xdr:ext cx="1929765" cy="552090"/>
    <xdr:pic>
      <xdr:nvPicPr>
        <xdr:cNvPr id="6" name="Picture 5">
          <a:extLst>
            <a:ext uri="{FF2B5EF4-FFF2-40B4-BE49-F238E27FC236}">
              <a16:creationId xmlns:a16="http://schemas.microsoft.com/office/drawing/2014/main" id="{7CA12884-2796-4205-BA9A-7B44875D0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" y="116205"/>
          <a:ext cx="1929765" cy="552090"/>
        </a:xfrm>
        <a:prstGeom prst="rect">
          <a:avLst/>
        </a:prstGeom>
      </xdr:spPr>
    </xdr:pic>
    <xdr:clientData/>
  </xdr:oneCellAnchor>
  <xdr:twoCellAnchor editAs="oneCell">
    <xdr:from>
      <xdr:col>0</xdr:col>
      <xdr:colOff>57150</xdr:colOff>
      <xdr:row>1</xdr:row>
      <xdr:rowOff>219075</xdr:rowOff>
    </xdr:from>
    <xdr:to>
      <xdr:col>2</xdr:col>
      <xdr:colOff>76200</xdr:colOff>
      <xdr:row>4</xdr:row>
      <xdr:rowOff>33033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7422A85-CB97-4D23-B3D1-6756BF009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00125"/>
          <a:ext cx="1771650" cy="48070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68580</xdr:rowOff>
    </xdr:from>
    <xdr:ext cx="1895475" cy="704427"/>
    <xdr:pic>
      <xdr:nvPicPr>
        <xdr:cNvPr id="2" name="image17.jpeg">
          <a:extLst>
            <a:ext uri="{FF2B5EF4-FFF2-40B4-BE49-F238E27FC236}">
              <a16:creationId xmlns:a16="http://schemas.microsoft.com/office/drawing/2014/main" id="{B5F1AFC7-7839-4186-80AC-9559FA2AC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8580"/>
          <a:ext cx="1895475" cy="704427"/>
        </a:xfrm>
        <a:prstGeom prst="rect">
          <a:avLst/>
        </a:prstGeom>
      </xdr:spPr>
    </xdr:pic>
    <xdr:clientData/>
  </xdr:oneCellAnchor>
  <xdr:twoCellAnchor>
    <xdr:from>
      <xdr:col>6</xdr:col>
      <xdr:colOff>15239</xdr:colOff>
      <xdr:row>5</xdr:row>
      <xdr:rowOff>93346</xdr:rowOff>
    </xdr:from>
    <xdr:to>
      <xdr:col>12</xdr:col>
      <xdr:colOff>561974</xdr:colOff>
      <xdr:row>14</xdr:row>
      <xdr:rowOff>70486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77AE47-C392-4D39-B265-510C41C4D6F5}"/>
            </a:ext>
          </a:extLst>
        </xdr:cNvPr>
        <xdr:cNvSpPr txBox="1"/>
      </xdr:nvSpPr>
      <xdr:spPr>
        <a:xfrm>
          <a:off x="3691889" y="1474471"/>
          <a:ext cx="3289935" cy="14344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</xdr:colOff>
      <xdr:row>5</xdr:row>
      <xdr:rowOff>106681</xdr:rowOff>
    </xdr:from>
    <xdr:to>
      <xdr:col>5</xdr:col>
      <xdr:colOff>0</xdr:colOff>
      <xdr:row>14</xdr:row>
      <xdr:rowOff>121921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66D4EF-6245-479C-B886-D3DF6CE267FE}"/>
            </a:ext>
          </a:extLst>
        </xdr:cNvPr>
        <xdr:cNvSpPr txBox="1"/>
      </xdr:nvSpPr>
      <xdr:spPr>
        <a:xfrm>
          <a:off x="1" y="1487806"/>
          <a:ext cx="3314699" cy="1472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43815</xdr:colOff>
      <xdr:row>14</xdr:row>
      <xdr:rowOff>160020</xdr:rowOff>
    </xdr:from>
    <xdr:to>
      <xdr:col>12</xdr:col>
      <xdr:colOff>552450</xdr:colOff>
      <xdr:row>16</xdr:row>
      <xdr:rowOff>83820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A36235-3CC6-44F8-AB85-A7FC8D9B1EE5}"/>
            </a:ext>
          </a:extLst>
        </xdr:cNvPr>
        <xdr:cNvSpPr txBox="1"/>
      </xdr:nvSpPr>
      <xdr:spPr>
        <a:xfrm>
          <a:off x="43815" y="2998470"/>
          <a:ext cx="692848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Kregel discount off SRP.</a:t>
          </a:r>
          <a:endParaRPr lang="en-US" sz="1050"/>
        </a:p>
      </xdr:txBody>
    </xdr:sp>
    <xdr:clientData/>
  </xdr:twoCellAnchor>
  <xdr:twoCellAnchor editAs="oneCell">
    <xdr:from>
      <xdr:col>0</xdr:col>
      <xdr:colOff>38100</xdr:colOff>
      <xdr:row>2</xdr:row>
      <xdr:rowOff>19050</xdr:rowOff>
    </xdr:from>
    <xdr:to>
      <xdr:col>2</xdr:col>
      <xdr:colOff>57150</xdr:colOff>
      <xdr:row>5</xdr:row>
      <xdr:rowOff>4458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B87AED3-51AE-4FFF-A11F-AB2CA0E52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04875"/>
          <a:ext cx="1771650" cy="48070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1295400" cy="765064"/>
    <xdr:pic>
      <xdr:nvPicPr>
        <xdr:cNvPr id="3" name="image11.jpeg">
          <a:extLst>
            <a:ext uri="{FF2B5EF4-FFF2-40B4-BE49-F238E27FC236}">
              <a16:creationId xmlns:a16="http://schemas.microsoft.com/office/drawing/2014/main" id="{D4DD67BB-C0DE-4EA9-A1F7-22159D6FA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1295400" cy="765064"/>
        </a:xfrm>
        <a:prstGeom prst="rect">
          <a:avLst/>
        </a:prstGeom>
      </xdr:spPr>
    </xdr:pic>
    <xdr:clientData/>
  </xdr:oneCellAnchor>
  <xdr:twoCellAnchor>
    <xdr:from>
      <xdr:col>6</xdr:col>
      <xdr:colOff>28575</xdr:colOff>
      <xdr:row>5</xdr:row>
      <xdr:rowOff>13335</xdr:rowOff>
    </xdr:from>
    <xdr:to>
      <xdr:col>12</xdr:col>
      <xdr:colOff>542925</xdr:colOff>
      <xdr:row>13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9378014-6049-4868-9C47-CA0280828BE0}"/>
            </a:ext>
          </a:extLst>
        </xdr:cNvPr>
        <xdr:cNvSpPr txBox="1"/>
      </xdr:nvSpPr>
      <xdr:spPr>
        <a:xfrm>
          <a:off x="3705225" y="1623060"/>
          <a:ext cx="3257550" cy="1348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38100</xdr:colOff>
      <xdr:row>5</xdr:row>
      <xdr:rowOff>51434</xdr:rowOff>
    </xdr:from>
    <xdr:to>
      <xdr:col>4</xdr:col>
      <xdr:colOff>57150</xdr:colOff>
      <xdr:row>13</xdr:row>
      <xdr:rowOff>108585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B23D48-3B70-4D74-9795-855C88130A80}"/>
            </a:ext>
          </a:extLst>
        </xdr:cNvPr>
        <xdr:cNvSpPr txBox="1"/>
      </xdr:nvSpPr>
      <xdr:spPr>
        <a:xfrm>
          <a:off x="38100" y="1670684"/>
          <a:ext cx="3181350" cy="1352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133352</xdr:rowOff>
    </xdr:from>
    <xdr:to>
      <xdr:col>11</xdr:col>
      <xdr:colOff>716280</xdr:colOff>
      <xdr:row>15</xdr:row>
      <xdr:rowOff>85726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FC6598F-EFE4-494D-BC8D-9D5DA0935D95}"/>
            </a:ext>
          </a:extLst>
        </xdr:cNvPr>
        <xdr:cNvSpPr txBox="1"/>
      </xdr:nvSpPr>
      <xdr:spPr>
        <a:xfrm>
          <a:off x="0" y="3209927"/>
          <a:ext cx="6878955" cy="276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with Moody off SRP.</a:t>
          </a:r>
          <a:endParaRPr lang="en-US" sz="1050"/>
        </a:p>
      </xdr:txBody>
    </xdr:sp>
    <xdr:clientData/>
  </xdr:twoCellAnchor>
  <xdr:twoCellAnchor editAs="oneCell">
    <xdr:from>
      <xdr:col>0</xdr:col>
      <xdr:colOff>38100</xdr:colOff>
      <xdr:row>1</xdr:row>
      <xdr:rowOff>238125</xdr:rowOff>
    </xdr:from>
    <xdr:to>
      <xdr:col>2</xdr:col>
      <xdr:colOff>57150</xdr:colOff>
      <xdr:row>4</xdr:row>
      <xdr:rowOff>42558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4B45E06-2B73-440C-A7E1-2B9258C1E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19175"/>
          <a:ext cx="1771650" cy="48070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80009</xdr:colOff>
      <xdr:row>0</xdr:row>
      <xdr:rowOff>55245</xdr:rowOff>
    </xdr:from>
    <xdr:ext cx="1811087" cy="916305"/>
    <xdr:pic>
      <xdr:nvPicPr>
        <xdr:cNvPr id="5" name="image24.jpeg">
          <a:extLst>
            <a:ext uri="{FF2B5EF4-FFF2-40B4-BE49-F238E27FC236}">
              <a16:creationId xmlns:a16="http://schemas.microsoft.com/office/drawing/2014/main" id="{9DDE3DC9-03FB-42FE-A796-CA0061E5E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" y="55245"/>
          <a:ext cx="1811087" cy="916305"/>
        </a:xfrm>
        <a:prstGeom prst="rect">
          <a:avLst/>
        </a:prstGeom>
      </xdr:spPr>
    </xdr:pic>
    <xdr:clientData/>
  </xdr:oneCellAnchor>
  <xdr:twoCellAnchor>
    <xdr:from>
      <xdr:col>6</xdr:col>
      <xdr:colOff>13335</xdr:colOff>
      <xdr:row>5</xdr:row>
      <xdr:rowOff>13335</xdr:rowOff>
    </xdr:from>
    <xdr:to>
      <xdr:col>12</xdr:col>
      <xdr:colOff>581025</xdr:colOff>
      <xdr:row>14</xdr:row>
      <xdr:rowOff>78105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526FE3E-0B35-4C43-9704-126D036AE338}"/>
            </a:ext>
          </a:extLst>
        </xdr:cNvPr>
        <xdr:cNvSpPr txBox="1"/>
      </xdr:nvSpPr>
      <xdr:spPr>
        <a:xfrm>
          <a:off x="3689985" y="1623060"/>
          <a:ext cx="3310890" cy="1522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26669</xdr:colOff>
      <xdr:row>5</xdr:row>
      <xdr:rowOff>7619</xdr:rowOff>
    </xdr:from>
    <xdr:to>
      <xdr:col>5</xdr:col>
      <xdr:colOff>123824</xdr:colOff>
      <xdr:row>14</xdr:row>
      <xdr:rowOff>34290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0908B8-0DAA-4585-8B9C-EF828DC07338}"/>
            </a:ext>
          </a:extLst>
        </xdr:cNvPr>
        <xdr:cNvSpPr txBox="1"/>
      </xdr:nvSpPr>
      <xdr:spPr>
        <a:xfrm>
          <a:off x="26669" y="1626869"/>
          <a:ext cx="3411855" cy="14839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14</xdr:row>
      <xdr:rowOff>123826</xdr:rowOff>
    </xdr:from>
    <xdr:to>
      <xdr:col>12</xdr:col>
      <xdr:colOff>590550</xdr:colOff>
      <xdr:row>21</xdr:row>
      <xdr:rowOff>152401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2BB39C9-06A3-4794-ADD0-BEC15B1C01F5}"/>
            </a:ext>
          </a:extLst>
        </xdr:cNvPr>
        <xdr:cNvSpPr txBox="1"/>
      </xdr:nvSpPr>
      <xdr:spPr>
        <a:xfrm>
          <a:off x="0" y="3190876"/>
          <a:ext cx="7010400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/>
            <a:t>Freight Charges: Order $150 - $499 = 15%; Order $500 - $1499 = 12%; Order $1500 - $2499 = 9%; Order $2500+ = 7%</a:t>
          </a:r>
        </a:p>
        <a:p>
          <a:r>
            <a:rPr lang="en-US"/>
            <a:t>$250 Opening Order</a:t>
          </a:r>
        </a:p>
        <a:p>
          <a:r>
            <a:rPr lang="en-US"/>
            <a:t>$100 Minimum Reorder</a:t>
          </a:r>
        </a:p>
        <a:p>
          <a:r>
            <a:rPr lang="en-US"/>
            <a:t>Smaller Item Minimums: $0 - $2.99 sold in quantities of 6; $3.00 - $5.99 sold in quantities of 4; $6.00 - $8.99 sold in quantities of 2</a:t>
          </a:r>
        </a:p>
        <a:p>
          <a:pPr eaLnBrk="1" fontAlgn="auto" latinLnBrk="0" hangingPunct="1"/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47625</xdr:colOff>
      <xdr:row>1</xdr:row>
      <xdr:rowOff>314325</xdr:rowOff>
    </xdr:from>
    <xdr:to>
      <xdr:col>2</xdr:col>
      <xdr:colOff>66675</xdr:colOff>
      <xdr:row>4</xdr:row>
      <xdr:rowOff>118758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76079AF-8864-44A4-AD6C-1E50551A8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95375"/>
          <a:ext cx="1771650" cy="48070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152400</xdr:rowOff>
    </xdr:from>
    <xdr:to>
      <xdr:col>12</xdr:col>
      <xdr:colOff>581025</xdr:colOff>
      <xdr:row>14</xdr:row>
      <xdr:rowOff>122701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1D0EB8C-5C59-45EC-8511-A2557DE61C0F}"/>
            </a:ext>
          </a:extLst>
        </xdr:cNvPr>
        <xdr:cNvSpPr txBox="1"/>
      </xdr:nvSpPr>
      <xdr:spPr>
        <a:xfrm>
          <a:off x="4257675" y="1965960"/>
          <a:ext cx="4034790" cy="14790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</xdr:colOff>
      <xdr:row>14</xdr:row>
      <xdr:rowOff>133351</xdr:rowOff>
    </xdr:from>
    <xdr:to>
      <xdr:col>13</xdr:col>
      <xdr:colOff>7620</xdr:colOff>
      <xdr:row>16</xdr:row>
      <xdr:rowOff>68580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1CA5A02-2345-422B-8FB7-902256D78D56}"/>
            </a:ext>
          </a:extLst>
        </xdr:cNvPr>
        <xdr:cNvSpPr txBox="1"/>
      </xdr:nvSpPr>
      <xdr:spPr>
        <a:xfrm>
          <a:off x="1" y="3455671"/>
          <a:ext cx="8458199" cy="2705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off SRP.</a:t>
          </a:r>
          <a:endParaRPr lang="en-US">
            <a:effectLst/>
          </a:endParaRPr>
        </a:p>
        <a:p>
          <a:pPr eaLnBrk="1" fontAlgn="auto" latinLnBrk="0" hangingPunct="1"/>
          <a:endParaRPr lang="en-US" sz="1050"/>
        </a:p>
      </xdr:txBody>
    </xdr:sp>
    <xdr:clientData/>
  </xdr:twoCellAnchor>
  <xdr:twoCellAnchor>
    <xdr:from>
      <xdr:col>0</xdr:col>
      <xdr:colOff>0</xdr:colOff>
      <xdr:row>5</xdr:row>
      <xdr:rowOff>99060</xdr:rowOff>
    </xdr:from>
    <xdr:to>
      <xdr:col>4</xdr:col>
      <xdr:colOff>47624</xdr:colOff>
      <xdr:row>14</xdr:row>
      <xdr:rowOff>117231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F809D9D-0612-4AEB-8845-492B4F155A87}"/>
            </a:ext>
          </a:extLst>
        </xdr:cNvPr>
        <xdr:cNvSpPr txBox="1"/>
      </xdr:nvSpPr>
      <xdr:spPr>
        <a:xfrm>
          <a:off x="0" y="1912620"/>
          <a:ext cx="4040504" cy="1526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64770</xdr:colOff>
      <xdr:row>3</xdr:row>
      <xdr:rowOff>19050</xdr:rowOff>
    </xdr:from>
    <xdr:to>
      <xdr:col>1</xdr:col>
      <xdr:colOff>1280160</xdr:colOff>
      <xdr:row>5</xdr:row>
      <xdr:rowOff>60960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FA206CC-F420-4867-8B6C-373280E76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" y="1306830"/>
          <a:ext cx="2114550" cy="56769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0</xdr:row>
      <xdr:rowOff>22860</xdr:rowOff>
    </xdr:from>
    <xdr:to>
      <xdr:col>3</xdr:col>
      <xdr:colOff>200025</xdr:colOff>
      <xdr:row>2</xdr:row>
      <xdr:rowOff>160020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97C8A11-72CF-446E-90A5-661F2CBDD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22860"/>
          <a:ext cx="3629025" cy="12573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</xdr:colOff>
      <xdr:row>4</xdr:row>
      <xdr:rowOff>123825</xdr:rowOff>
    </xdr:to>
    <xdr:pic>
      <xdr:nvPicPr>
        <xdr:cNvPr id="2" name="Picture 13" descr="cid:image001.jpg@01D492E9.021AC0D0">
          <a:extLst>
            <a:ext uri="{FF2B5EF4-FFF2-40B4-BE49-F238E27FC236}">
              <a16:creationId xmlns:a16="http://schemas.microsoft.com/office/drawing/2014/main" id="{2D9265BA-82AE-4721-AF7E-ECAB6D86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1505" cy="855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</xdr:colOff>
      <xdr:row>0</xdr:row>
      <xdr:rowOff>43815</xdr:rowOff>
    </xdr:from>
    <xdr:ext cx="1093341" cy="882763"/>
    <xdr:pic>
      <xdr:nvPicPr>
        <xdr:cNvPr id="5" name="image3.jpe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" y="43815"/>
          <a:ext cx="1093341" cy="882763"/>
        </a:xfrm>
        <a:prstGeom prst="rect">
          <a:avLst/>
        </a:prstGeom>
      </xdr:spPr>
    </xdr:pic>
    <xdr:clientData/>
  </xdr:oneCellAnchor>
  <xdr:twoCellAnchor>
    <xdr:from>
      <xdr:col>6</xdr:col>
      <xdr:colOff>15240</xdr:colOff>
      <xdr:row>4</xdr:row>
      <xdr:rowOff>158114</xdr:rowOff>
    </xdr:from>
    <xdr:to>
      <xdr:col>12</xdr:col>
      <xdr:colOff>590550</xdr:colOff>
      <xdr:row>15</xdr:row>
      <xdr:rowOff>13335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2AA91AD-4885-4141-8EEC-44BA9A5AD5B3}"/>
            </a:ext>
          </a:extLst>
        </xdr:cNvPr>
        <xdr:cNvSpPr txBox="1"/>
      </xdr:nvSpPr>
      <xdr:spPr>
        <a:xfrm>
          <a:off x="3615690" y="1615439"/>
          <a:ext cx="3318510" cy="1636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5</xdr:row>
      <xdr:rowOff>1902</xdr:rowOff>
    </xdr:from>
    <xdr:to>
      <xdr:col>5</xdr:col>
      <xdr:colOff>1905</xdr:colOff>
      <xdr:row>15</xdr:row>
      <xdr:rowOff>57149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F94FD3E-813E-4EBB-A1E4-7D7B5BEB9162}"/>
            </a:ext>
          </a:extLst>
        </xdr:cNvPr>
        <xdr:cNvSpPr txBox="1"/>
      </xdr:nvSpPr>
      <xdr:spPr>
        <a:xfrm>
          <a:off x="0" y="1621152"/>
          <a:ext cx="3373755" cy="16744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110493</xdr:rowOff>
    </xdr:from>
    <xdr:to>
      <xdr:col>12</xdr:col>
      <xdr:colOff>708660</xdr:colOff>
      <xdr:row>21</xdr:row>
      <xdr:rowOff>22861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281549-FCF6-44A8-96AA-9C2DBE25B9FE}"/>
            </a:ext>
          </a:extLst>
        </xdr:cNvPr>
        <xdr:cNvSpPr txBox="1"/>
      </xdr:nvSpPr>
      <xdr:spPr>
        <a:xfrm>
          <a:off x="0" y="3425193"/>
          <a:ext cx="8138160" cy="9182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Notes: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Holman Bibles receive 60% up-front discount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Buy Gun Lap to receive 58% up-front discount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LifeWay Bible Studies: Standard 30% discount for LifeWay Authorized Dealers / no sale pricing / min 8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276225</xdr:rowOff>
    </xdr:from>
    <xdr:to>
      <xdr:col>2</xdr:col>
      <xdr:colOff>38100</xdr:colOff>
      <xdr:row>4</xdr:row>
      <xdr:rowOff>80658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2EC9401-4F93-4AAB-A1E3-147F43F51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57275"/>
          <a:ext cx="1771650" cy="480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</xdr:colOff>
      <xdr:row>0</xdr:row>
      <xdr:rowOff>74295</xdr:rowOff>
    </xdr:from>
    <xdr:to>
      <xdr:col>3</xdr:col>
      <xdr:colOff>297256</xdr:colOff>
      <xdr:row>0</xdr:row>
      <xdr:rowOff>733877</xdr:rowOff>
    </xdr:to>
    <xdr:pic>
      <xdr:nvPicPr>
        <xdr:cNvPr id="4" name="image3.jpeg">
          <a:extLst>
            <a:ext uri="{FF2B5EF4-FFF2-40B4-BE49-F238E27FC236}">
              <a16:creationId xmlns:a16="http://schemas.microsoft.com/office/drawing/2014/main" id="{88F4E0AB-18FF-4205-B2EB-BDC16A27B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" y="74295"/>
          <a:ext cx="2905201" cy="659582"/>
        </a:xfrm>
        <a:prstGeom prst="rect">
          <a:avLst/>
        </a:prstGeom>
      </xdr:spPr>
    </xdr:pic>
    <xdr:clientData/>
  </xdr:twoCellAnchor>
  <xdr:twoCellAnchor>
    <xdr:from>
      <xdr:col>6</xdr:col>
      <xdr:colOff>9525</xdr:colOff>
      <xdr:row>5</xdr:row>
      <xdr:rowOff>30480</xdr:rowOff>
    </xdr:from>
    <xdr:to>
      <xdr:col>13</xdr:col>
      <xdr:colOff>0</xdr:colOff>
      <xdr:row>14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E7C703E-EA9F-42A6-B3C5-78433410F57F}"/>
            </a:ext>
          </a:extLst>
        </xdr:cNvPr>
        <xdr:cNvSpPr txBox="1"/>
      </xdr:nvSpPr>
      <xdr:spPr>
        <a:xfrm>
          <a:off x="3686175" y="1535430"/>
          <a:ext cx="3343275" cy="15316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4</xdr:row>
      <xdr:rowOff>133348</xdr:rowOff>
    </xdr:from>
    <xdr:to>
      <xdr:col>4</xdr:col>
      <xdr:colOff>30480</xdr:colOff>
      <xdr:row>14</xdr:row>
      <xdr:rowOff>45720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B83E620-0EC1-4084-8E3E-520CB17F0FD0}"/>
            </a:ext>
          </a:extLst>
        </xdr:cNvPr>
        <xdr:cNvSpPr txBox="1"/>
      </xdr:nvSpPr>
      <xdr:spPr>
        <a:xfrm>
          <a:off x="0" y="1443988"/>
          <a:ext cx="3992880" cy="15887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14</xdr:row>
      <xdr:rowOff>123824</xdr:rowOff>
    </xdr:from>
    <xdr:to>
      <xdr:col>13</xdr:col>
      <xdr:colOff>9524</xdr:colOff>
      <xdr:row>17</xdr:row>
      <xdr:rowOff>114300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043CCEB-4998-4379-B38B-779179E93185}"/>
            </a:ext>
          </a:extLst>
        </xdr:cNvPr>
        <xdr:cNvSpPr txBox="1"/>
      </xdr:nvSpPr>
      <xdr:spPr>
        <a:xfrm>
          <a:off x="0" y="3095624"/>
          <a:ext cx="7038974" cy="476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Notes: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Munce accounts will receive their normal up-front discount of 45% off of the sale prices.</a:t>
          </a:r>
        </a:p>
      </xdr:txBody>
    </xdr:sp>
    <xdr:clientData/>
  </xdr:twoCellAnchor>
  <xdr:twoCellAnchor editAs="oneCell">
    <xdr:from>
      <xdr:col>0</xdr:col>
      <xdr:colOff>0</xdr:colOff>
      <xdr:row>1</xdr:row>
      <xdr:rowOff>133350</xdr:rowOff>
    </xdr:from>
    <xdr:to>
      <xdr:col>2</xdr:col>
      <xdr:colOff>19050</xdr:colOff>
      <xdr:row>4</xdr:row>
      <xdr:rowOff>42558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1063846-F779-495D-8E19-F64D40A36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4400"/>
          <a:ext cx="1771650" cy="4807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0</xdr:row>
      <xdr:rowOff>91440</xdr:rowOff>
    </xdr:from>
    <xdr:ext cx="1258925" cy="836944"/>
    <xdr:pic>
      <xdr:nvPicPr>
        <xdr:cNvPr id="4" name="image3.jpeg">
          <a:extLst>
            <a:ext uri="{FF2B5EF4-FFF2-40B4-BE49-F238E27FC236}">
              <a16:creationId xmlns:a16="http://schemas.microsoft.com/office/drawing/2014/main" id="{A639A769-BCEC-4121-BBC5-B48CF616D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91440"/>
          <a:ext cx="1258925" cy="83694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15</xdr:row>
      <xdr:rowOff>15239</xdr:rowOff>
    </xdr:from>
    <xdr:to>
      <xdr:col>12</xdr:col>
      <xdr:colOff>723900</xdr:colOff>
      <xdr:row>17</xdr:row>
      <xdr:rowOff>152399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5DE2A9E-EC33-42A2-9676-A401FF703C6A}"/>
            </a:ext>
          </a:extLst>
        </xdr:cNvPr>
        <xdr:cNvSpPr txBox="1"/>
      </xdr:nvSpPr>
      <xdr:spPr>
        <a:xfrm>
          <a:off x="0" y="3238499"/>
          <a:ext cx="824484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50"/>
            <a:t>Notes: Only 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ccounts that are part of Barbour's fiction premier program will receive a 62% discount up front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sale price.</a:t>
          </a:r>
          <a:endParaRPr lang="en-US">
            <a:effectLst/>
          </a:endParaRPr>
        </a:p>
        <a:p>
          <a:endParaRPr lang="en-US" sz="1050"/>
        </a:p>
      </xdr:txBody>
    </xdr:sp>
    <xdr:clientData/>
  </xdr:twoCellAnchor>
  <xdr:twoCellAnchor>
    <xdr:from>
      <xdr:col>0</xdr:col>
      <xdr:colOff>0</xdr:colOff>
      <xdr:row>5</xdr:row>
      <xdr:rowOff>53340</xdr:rowOff>
    </xdr:from>
    <xdr:to>
      <xdr:col>3</xdr:col>
      <xdr:colOff>480060</xdr:colOff>
      <xdr:row>14</xdr:row>
      <xdr:rowOff>160020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561C341-EB87-4E55-AEF5-8EFCD548FBE3}"/>
            </a:ext>
          </a:extLst>
        </xdr:cNvPr>
        <xdr:cNvSpPr txBox="1"/>
      </xdr:nvSpPr>
      <xdr:spPr>
        <a:xfrm>
          <a:off x="0" y="1531620"/>
          <a:ext cx="3893820" cy="1615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6</xdr:col>
      <xdr:colOff>9525</xdr:colOff>
      <xdr:row>5</xdr:row>
      <xdr:rowOff>3114</xdr:rowOff>
    </xdr:from>
    <xdr:to>
      <xdr:col>13</xdr:col>
      <xdr:colOff>9524</xdr:colOff>
      <xdr:row>14</xdr:row>
      <xdr:rowOff>160020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267836B-AC6E-48DC-9A91-CA537C11A090}"/>
            </a:ext>
          </a:extLst>
        </xdr:cNvPr>
        <xdr:cNvSpPr txBox="1"/>
      </xdr:nvSpPr>
      <xdr:spPr>
        <a:xfrm>
          <a:off x="3686175" y="1469964"/>
          <a:ext cx="3352799" cy="16142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2</xdr:col>
      <xdr:colOff>19050</xdr:colOff>
      <xdr:row>4</xdr:row>
      <xdr:rowOff>128283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A7C6374-8AB7-4E20-B9F0-DFECEFC2C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8700"/>
          <a:ext cx="1771650" cy="4807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224790</xdr:colOff>
      <xdr:row>4</xdr:row>
      <xdr:rowOff>20955</xdr:rowOff>
    </xdr:from>
    <xdr:to>
      <xdr:col>13</xdr:col>
      <xdr:colOff>0</xdr:colOff>
      <xdr:row>13</xdr:row>
      <xdr:rowOff>146685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DA3EE3-0C32-4BDA-8571-E44C1F98F9AB}"/>
            </a:ext>
          </a:extLst>
        </xdr:cNvPr>
        <xdr:cNvSpPr txBox="1"/>
      </xdr:nvSpPr>
      <xdr:spPr>
        <a:xfrm>
          <a:off x="3672840" y="1830705"/>
          <a:ext cx="3356610" cy="15830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4</xdr:row>
      <xdr:rowOff>49529</xdr:rowOff>
    </xdr:from>
    <xdr:to>
      <xdr:col>4</xdr:col>
      <xdr:colOff>9524</xdr:colOff>
      <xdr:row>13</xdr:row>
      <xdr:rowOff>60960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288364-9F74-4006-99F4-51DAB0CC5D9B}"/>
            </a:ext>
          </a:extLst>
        </xdr:cNvPr>
        <xdr:cNvSpPr txBox="1"/>
      </xdr:nvSpPr>
      <xdr:spPr>
        <a:xfrm>
          <a:off x="0" y="1859279"/>
          <a:ext cx="3171824" cy="14687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14</xdr:row>
      <xdr:rowOff>22860</xdr:rowOff>
    </xdr:from>
    <xdr:to>
      <xdr:col>13</xdr:col>
      <xdr:colOff>0</xdr:colOff>
      <xdr:row>15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331AF5-C6F5-4840-92D3-F4143BCD6E80}"/>
            </a:ext>
          </a:extLst>
        </xdr:cNvPr>
        <xdr:cNvSpPr txBox="1"/>
      </xdr:nvSpPr>
      <xdr:spPr>
        <a:xfrm>
          <a:off x="0" y="3520440"/>
          <a:ext cx="8252460" cy="274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CA Gift/ Abbey Gift off SRP.</a:t>
          </a:r>
          <a:endParaRPr lang="en-US" sz="105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oneCellAnchor>
    <xdr:from>
      <xdr:col>0</xdr:col>
      <xdr:colOff>127635</xdr:colOff>
      <xdr:row>0</xdr:row>
      <xdr:rowOff>95250</xdr:rowOff>
    </xdr:from>
    <xdr:ext cx="1691640" cy="1026341"/>
    <xdr:pic>
      <xdr:nvPicPr>
        <xdr:cNvPr id="6" name="Picture 5">
          <a:extLst>
            <a:ext uri="{FF2B5EF4-FFF2-40B4-BE49-F238E27FC236}">
              <a16:creationId xmlns:a16="http://schemas.microsoft.com/office/drawing/2014/main" id="{8AECB75A-8C27-4688-9A15-F5EEA22E0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" y="95250"/>
          <a:ext cx="1691640" cy="1026341"/>
        </a:xfrm>
        <a:prstGeom prst="rect">
          <a:avLst/>
        </a:prstGeom>
      </xdr:spPr>
    </xdr:pic>
    <xdr:clientData/>
  </xdr:oneCellAnchor>
  <xdr:twoCellAnchor editAs="oneCell">
    <xdr:from>
      <xdr:col>0</xdr:col>
      <xdr:colOff>19050</xdr:colOff>
      <xdr:row>1</xdr:row>
      <xdr:rowOff>485775</xdr:rowOff>
    </xdr:from>
    <xdr:to>
      <xdr:col>2</xdr:col>
      <xdr:colOff>38100</xdr:colOff>
      <xdr:row>3</xdr:row>
      <xdr:rowOff>99708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11027C6-67A3-489E-BEB2-6335FC5D9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66825"/>
          <a:ext cx="1771650" cy="4807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3</xdr:col>
      <xdr:colOff>19191</xdr:colOff>
      <xdr:row>1</xdr:row>
      <xdr:rowOff>114045</xdr:rowOff>
    </xdr:to>
    <xdr:pic>
      <xdr:nvPicPr>
        <xdr:cNvPr id="21" name="image9.jpeg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8580"/>
          <a:ext cx="2663331" cy="883665"/>
        </a:xfrm>
        <a:prstGeom prst="rect">
          <a:avLst/>
        </a:prstGeom>
      </xdr:spPr>
    </xdr:pic>
    <xdr:clientData/>
  </xdr:twoCellAnchor>
  <xdr:twoCellAnchor>
    <xdr:from>
      <xdr:col>6</xdr:col>
      <xdr:colOff>11429</xdr:colOff>
      <xdr:row>6</xdr:row>
      <xdr:rowOff>30480</xdr:rowOff>
    </xdr:from>
    <xdr:to>
      <xdr:col>12</xdr:col>
      <xdr:colOff>581025</xdr:colOff>
      <xdr:row>15</xdr:row>
      <xdr:rowOff>121920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2275A2E-E78E-46A8-B7CB-96D9A6768A2B}"/>
            </a:ext>
          </a:extLst>
        </xdr:cNvPr>
        <xdr:cNvSpPr txBox="1"/>
      </xdr:nvSpPr>
      <xdr:spPr>
        <a:xfrm>
          <a:off x="3688079" y="1821180"/>
          <a:ext cx="3312796" cy="1548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22860</xdr:colOff>
      <xdr:row>6</xdr:row>
      <xdr:rowOff>38100</xdr:rowOff>
    </xdr:from>
    <xdr:to>
      <xdr:col>3</xdr:col>
      <xdr:colOff>449579</xdr:colOff>
      <xdr:row>15</xdr:row>
      <xdr:rowOff>83820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94F2611-3061-4691-8D78-015EDBE9A509}"/>
            </a:ext>
          </a:extLst>
        </xdr:cNvPr>
        <xdr:cNvSpPr txBox="1"/>
      </xdr:nvSpPr>
      <xdr:spPr>
        <a:xfrm>
          <a:off x="22860" y="1889760"/>
          <a:ext cx="3840479" cy="1554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160020</xdr:rowOff>
    </xdr:from>
    <xdr:to>
      <xdr:col>12</xdr:col>
      <xdr:colOff>723900</xdr:colOff>
      <xdr:row>18</xdr:row>
      <xdr:rowOff>127635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0A53F7D-2EFA-4C93-91DC-113AFFD4DEC2}"/>
            </a:ext>
          </a:extLst>
        </xdr:cNvPr>
        <xdr:cNvSpPr txBox="1"/>
      </xdr:nvSpPr>
      <xdr:spPr>
        <a:xfrm>
          <a:off x="0" y="3558540"/>
          <a:ext cx="8244840" cy="4705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make sure all orders are coded "CATALOG"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Carson Home Accents off SRP.</a:t>
          </a:r>
          <a:endParaRPr lang="en-US" sz="1050"/>
        </a:p>
      </xdr:txBody>
    </xdr:sp>
    <xdr:clientData/>
  </xdr:twoCellAnchor>
  <xdr:twoCellAnchor editAs="oneCell">
    <xdr:from>
      <xdr:col>0</xdr:col>
      <xdr:colOff>104775</xdr:colOff>
      <xdr:row>3</xdr:row>
      <xdr:rowOff>38100</xdr:rowOff>
    </xdr:from>
    <xdr:to>
      <xdr:col>2</xdr:col>
      <xdr:colOff>123825</xdr:colOff>
      <xdr:row>5</xdr:row>
      <xdr:rowOff>52083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C4FFC60-7BD2-47E7-AB09-091ADEE4E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00150"/>
          <a:ext cx="1771650" cy="4807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</xdr:colOff>
      <xdr:row>0</xdr:row>
      <xdr:rowOff>87630</xdr:rowOff>
    </xdr:from>
    <xdr:ext cx="1882141" cy="862814"/>
    <xdr:pic>
      <xdr:nvPicPr>
        <xdr:cNvPr id="2" name="image6.jpeg">
          <a:extLst>
            <a:ext uri="{FF2B5EF4-FFF2-40B4-BE49-F238E27FC236}">
              <a16:creationId xmlns:a16="http://schemas.microsoft.com/office/drawing/2014/main" id="{83A1A972-8CB4-4558-A2D6-D5887F4AE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" y="87630"/>
          <a:ext cx="1882141" cy="86281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</xdr:row>
      <xdr:rowOff>137160</xdr:rowOff>
    </xdr:from>
    <xdr:to>
      <xdr:col>4</xdr:col>
      <xdr:colOff>38100</xdr:colOff>
      <xdr:row>13</xdr:row>
      <xdr:rowOff>121920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2A6CCDB-82A6-49B4-8459-A2B3530B13EA}"/>
            </a:ext>
          </a:extLst>
        </xdr:cNvPr>
        <xdr:cNvSpPr txBox="1"/>
      </xdr:nvSpPr>
      <xdr:spPr>
        <a:xfrm>
          <a:off x="0" y="807720"/>
          <a:ext cx="2476500" cy="1493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9524</xdr:colOff>
      <xdr:row>14</xdr:row>
      <xdr:rowOff>99059</xdr:rowOff>
    </xdr:from>
    <xdr:to>
      <xdr:col>12</xdr:col>
      <xdr:colOff>731519</xdr:colOff>
      <xdr:row>16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4F6141F-3858-410E-8C0C-DCD1B1C95829}"/>
            </a:ext>
          </a:extLst>
        </xdr:cNvPr>
        <xdr:cNvSpPr txBox="1"/>
      </xdr:nvSpPr>
      <xdr:spPr>
        <a:xfrm>
          <a:off x="9524" y="3268979"/>
          <a:ext cx="8242935" cy="331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Christian Art Gifts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>
    <xdr:from>
      <xdr:col>6</xdr:col>
      <xdr:colOff>0</xdr:colOff>
      <xdr:row>4</xdr:row>
      <xdr:rowOff>116206</xdr:rowOff>
    </xdr:from>
    <xdr:to>
      <xdr:col>12</xdr:col>
      <xdr:colOff>590549</xdr:colOff>
      <xdr:row>13</xdr:row>
      <xdr:rowOff>91440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CEF99B-122B-4C5B-B358-851800257EE5}"/>
            </a:ext>
          </a:extLst>
        </xdr:cNvPr>
        <xdr:cNvSpPr txBox="1"/>
      </xdr:nvSpPr>
      <xdr:spPr>
        <a:xfrm>
          <a:off x="3676650" y="1611631"/>
          <a:ext cx="3333749" cy="1432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57150</xdr:colOff>
      <xdr:row>2</xdr:row>
      <xdr:rowOff>57150</xdr:rowOff>
    </xdr:from>
    <xdr:to>
      <xdr:col>2</xdr:col>
      <xdr:colOff>76200</xdr:colOff>
      <xdr:row>4</xdr:row>
      <xdr:rowOff>13983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5457958-485B-409C-8698-96A5826D6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28700"/>
          <a:ext cx="1771650" cy="4807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</xdr:colOff>
      <xdr:row>0</xdr:row>
      <xdr:rowOff>45720</xdr:rowOff>
    </xdr:from>
    <xdr:ext cx="3041904" cy="570102"/>
    <xdr:pic>
      <xdr:nvPicPr>
        <xdr:cNvPr id="5" name="image13.jpeg">
          <a:extLst>
            <a:ext uri="{FF2B5EF4-FFF2-40B4-BE49-F238E27FC236}">
              <a16:creationId xmlns:a16="http://schemas.microsoft.com/office/drawing/2014/main" id="{8BC9AFF0-4EFB-45AB-9E41-BA85C8D93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" y="45720"/>
          <a:ext cx="3041904" cy="570102"/>
        </a:xfrm>
        <a:prstGeom prst="rect">
          <a:avLst/>
        </a:prstGeom>
      </xdr:spPr>
    </xdr:pic>
    <xdr:clientData/>
  </xdr:oneCellAnchor>
  <xdr:twoCellAnchor>
    <xdr:from>
      <xdr:col>6</xdr:col>
      <xdr:colOff>13335</xdr:colOff>
      <xdr:row>5</xdr:row>
      <xdr:rowOff>68580</xdr:rowOff>
    </xdr:from>
    <xdr:to>
      <xdr:col>12</xdr:col>
      <xdr:colOff>600075</xdr:colOff>
      <xdr:row>14</xdr:row>
      <xdr:rowOff>83820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C56810B-0835-4D37-B6D6-99E9CB516E49}"/>
            </a:ext>
          </a:extLst>
        </xdr:cNvPr>
        <xdr:cNvSpPr txBox="1"/>
      </xdr:nvSpPr>
      <xdr:spPr>
        <a:xfrm>
          <a:off x="3689985" y="1821180"/>
          <a:ext cx="3329940" cy="1472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5</xdr:row>
      <xdr:rowOff>47624</xdr:rowOff>
    </xdr:from>
    <xdr:to>
      <xdr:col>3</xdr:col>
      <xdr:colOff>333375</xdr:colOff>
      <xdr:row>14</xdr:row>
      <xdr:rowOff>7620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7CEA0A8-E6D4-4C9D-BC09-7647C85F0A88}"/>
            </a:ext>
          </a:extLst>
        </xdr:cNvPr>
        <xdr:cNvSpPr txBox="1"/>
      </xdr:nvSpPr>
      <xdr:spPr>
        <a:xfrm>
          <a:off x="0" y="1800224"/>
          <a:ext cx="3171825" cy="1417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14</xdr:row>
      <xdr:rowOff>129539</xdr:rowOff>
    </xdr:from>
    <xdr:to>
      <xdr:col>12</xdr:col>
      <xdr:colOff>708660</xdr:colOff>
      <xdr:row>16</xdr:row>
      <xdr:rowOff>68580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0DCB6BC-1C6F-4B27-A653-11A0E5610CDF}"/>
            </a:ext>
          </a:extLst>
        </xdr:cNvPr>
        <xdr:cNvSpPr txBox="1"/>
      </xdr:nvSpPr>
      <xdr:spPr>
        <a:xfrm>
          <a:off x="0" y="3406139"/>
          <a:ext cx="8229600" cy="2743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Pack Smart save 5%.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Creative Brands off SRP.</a:t>
          </a:r>
          <a:endParaRPr lang="en-US" sz="1050"/>
        </a:p>
      </xdr:txBody>
    </xdr:sp>
    <xdr:clientData/>
  </xdr:twoCellAnchor>
  <xdr:twoCellAnchor editAs="oneCell">
    <xdr:from>
      <xdr:col>0</xdr:col>
      <xdr:colOff>57150</xdr:colOff>
      <xdr:row>1</xdr:row>
      <xdr:rowOff>28575</xdr:rowOff>
    </xdr:from>
    <xdr:to>
      <xdr:col>2</xdr:col>
      <xdr:colOff>76200</xdr:colOff>
      <xdr:row>4</xdr:row>
      <xdr:rowOff>23508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34E564B-B4D2-4C3D-916A-64244FEB5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66775"/>
          <a:ext cx="1771650" cy="4807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4</xdr:col>
      <xdr:colOff>68580</xdr:colOff>
      <xdr:row>15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94B0AC-03AE-4D91-95B9-24AE29C82D9A}"/>
            </a:ext>
          </a:extLst>
        </xdr:cNvPr>
        <xdr:cNvSpPr txBox="1"/>
      </xdr:nvSpPr>
      <xdr:spPr>
        <a:xfrm>
          <a:off x="0" y="981076"/>
          <a:ext cx="2506980" cy="15411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74295</xdr:rowOff>
    </xdr:from>
    <xdr:to>
      <xdr:col>13</xdr:col>
      <xdr:colOff>0</xdr:colOff>
      <xdr:row>17</xdr:row>
      <xdr:rowOff>91440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8D8D907-FA74-4174-8404-6644BD9FEC02}"/>
            </a:ext>
          </a:extLst>
        </xdr:cNvPr>
        <xdr:cNvSpPr txBox="1"/>
      </xdr:nvSpPr>
      <xdr:spPr>
        <a:xfrm>
          <a:off x="0" y="3495675"/>
          <a:ext cx="851916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50"/>
            <a:t>58% discount off listed price maintaining</a:t>
          </a:r>
          <a:r>
            <a:rPr lang="en-US" sz="1050" baseline="0"/>
            <a:t> 40% margin. Discount has also been passed on to distributor.</a:t>
          </a:r>
          <a:endParaRPr lang="en-US" sz="1050"/>
        </a:p>
      </xdr:txBody>
    </xdr:sp>
    <xdr:clientData/>
  </xdr:twoCellAnchor>
  <xdr:oneCellAnchor>
    <xdr:from>
      <xdr:col>0</xdr:col>
      <xdr:colOff>58010</xdr:colOff>
      <xdr:row>0</xdr:row>
      <xdr:rowOff>66675</xdr:rowOff>
    </xdr:from>
    <xdr:ext cx="1380265" cy="1110014"/>
    <xdr:pic>
      <xdr:nvPicPr>
        <xdr:cNvPr id="5" name="Picture 4">
          <a:extLst>
            <a:ext uri="{FF2B5EF4-FFF2-40B4-BE49-F238E27FC236}">
              <a16:creationId xmlns:a16="http://schemas.microsoft.com/office/drawing/2014/main" id="{C15F6634-F3EE-42AD-A10F-0EDD773C0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0" y="66675"/>
          <a:ext cx="1380265" cy="1110014"/>
        </a:xfrm>
        <a:prstGeom prst="rect">
          <a:avLst/>
        </a:prstGeom>
      </xdr:spPr>
    </xdr:pic>
    <xdr:clientData/>
  </xdr:oneCellAnchor>
  <xdr:twoCellAnchor>
    <xdr:from>
      <xdr:col>6</xdr:col>
      <xdr:colOff>22860</xdr:colOff>
      <xdr:row>5</xdr:row>
      <xdr:rowOff>152400</xdr:rowOff>
    </xdr:from>
    <xdr:to>
      <xdr:col>12</xdr:col>
      <xdr:colOff>590550</xdr:colOff>
      <xdr:row>15</xdr:row>
      <xdr:rowOff>34290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820D171-F7C7-4746-AC4D-B99A4E1E02CC}"/>
            </a:ext>
          </a:extLst>
        </xdr:cNvPr>
        <xdr:cNvSpPr txBox="1"/>
      </xdr:nvSpPr>
      <xdr:spPr>
        <a:xfrm>
          <a:off x="3766185" y="1885950"/>
          <a:ext cx="3463290" cy="1501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57150</xdr:colOff>
      <xdr:row>3</xdr:row>
      <xdr:rowOff>0</xdr:rowOff>
    </xdr:from>
    <xdr:to>
      <xdr:col>2</xdr:col>
      <xdr:colOff>76200</xdr:colOff>
      <xdr:row>5</xdr:row>
      <xdr:rowOff>61608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7E5EBAD-ED7F-4BF0-955C-16E48CBD8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14450"/>
          <a:ext cx="1771650" cy="4807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SALES%20FOLDER/3CATALOG%20DETAILS/2021/HCCP%20618212%20July%20to%20Dec%2021%20Order%20Form%20R1%20(002)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LIST"/>
      <sheetName val="CUST INFO"/>
      <sheetName val="Munce Beat The Heat"/>
      <sheetName val="BTH 2nd Sat POS"/>
      <sheetName val="Munce Back To Basics"/>
      <sheetName val="Munce Fall"/>
      <sheetName val="Munce Harvest Flyer"/>
      <sheetName val="Munce 2 Day Sale"/>
      <sheetName val="2 Day POS"/>
      <sheetName val="12 Days of Christmas"/>
      <sheetName val="12 Days POS"/>
      <sheetName val="Munce Christmas Catalog"/>
      <sheetName val="Munce Christmas Flyer"/>
      <sheetName val="Munce Countdown To Christmas"/>
      <sheetName val="Dec POS Form"/>
    </sheetNames>
    <sheetDataSet>
      <sheetData sheetId="0"/>
      <sheetData sheetId="1">
        <row r="2">
          <cell r="D2" t="str">
            <v>REP NAME HERE</v>
          </cell>
        </row>
        <row r="7">
          <cell r="B7" t="str">
            <v>CUST #</v>
          </cell>
          <cell r="C7" t="str">
            <v>CUSTOMER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6B3CF-A6B4-4B23-9CF3-356A0332F424}">
  <sheetPr>
    <pageSetUpPr fitToPage="1"/>
  </sheetPr>
  <dimension ref="A1:M20"/>
  <sheetViews>
    <sheetView tabSelected="1" workbookViewId="0">
      <selection activeCell="O15" sqref="O15"/>
    </sheetView>
  </sheetViews>
  <sheetFormatPr defaultColWidth="9.33203125" defaultRowHeight="13.2" x14ac:dyDescent="0.25"/>
  <cols>
    <col min="1" max="1" width="11.77734375" style="29" customWidth="1"/>
    <col min="2" max="2" width="18.77734375" style="29" customWidth="1"/>
    <col min="3" max="3" width="16.6640625" style="29" customWidth="1"/>
    <col min="4" max="4" width="8.109375" style="29" customWidth="1"/>
    <col min="5" max="5" width="2.6640625" style="29" customWidth="1"/>
    <col min="6" max="6" width="3.77734375" style="29" customWidth="1"/>
    <col min="7" max="7" width="12" style="29" customWidth="1"/>
    <col min="8" max="8" width="2.109375" style="29" customWidth="1"/>
    <col min="9" max="9" width="4.109375" style="29" customWidth="1"/>
    <col min="10" max="10" width="10.77734375" style="29" customWidth="1"/>
    <col min="11" max="11" width="10.6640625" style="29" customWidth="1"/>
    <col min="12" max="12" width="8.109375" style="29" customWidth="1"/>
    <col min="13" max="13" width="10.6640625" style="29" customWidth="1"/>
    <col min="14" max="14" width="7.109375" style="29" customWidth="1"/>
    <col min="15" max="16384" width="9.33203125" style="29"/>
  </cols>
  <sheetData>
    <row r="1" spans="2:13" s="27" customFormat="1" ht="61.5" customHeight="1" thickBot="1" x14ac:dyDescent="0.45">
      <c r="B1" s="23"/>
      <c r="C1" s="24"/>
      <c r="D1" s="25"/>
      <c r="E1" s="25"/>
      <c r="F1" s="26"/>
      <c r="G1" s="193" t="s">
        <v>31</v>
      </c>
      <c r="H1" s="194"/>
      <c r="I1" s="194"/>
      <c r="J1" s="194"/>
      <c r="K1" s="194"/>
      <c r="L1" s="194"/>
      <c r="M1" s="195"/>
    </row>
    <row r="2" spans="2:13" s="27" customFormat="1" ht="15" customHeight="1" x14ac:dyDescent="0.3">
      <c r="B2" s="23"/>
      <c r="D2" s="28"/>
      <c r="E2" s="28"/>
      <c r="F2" s="28"/>
      <c r="G2" s="196" t="s">
        <v>20</v>
      </c>
      <c r="H2" s="197"/>
      <c r="I2" s="197"/>
      <c r="J2" s="197"/>
      <c r="K2" s="197"/>
      <c r="L2" s="197"/>
      <c r="M2" s="198"/>
    </row>
    <row r="3" spans="2:13" s="27" customFormat="1" ht="21" customHeight="1" x14ac:dyDescent="0.3">
      <c r="B3" s="23"/>
      <c r="D3" s="28"/>
      <c r="E3" s="28"/>
      <c r="F3" s="28"/>
      <c r="G3" s="199"/>
      <c r="H3" s="200"/>
      <c r="I3" s="200"/>
      <c r="J3" s="200"/>
      <c r="K3" s="200"/>
      <c r="L3" s="200"/>
      <c r="M3" s="201"/>
    </row>
    <row r="4" spans="2:13" s="27" customFormat="1" ht="21" customHeight="1" thickBot="1" x14ac:dyDescent="0.35">
      <c r="B4" s="23"/>
      <c r="D4" s="28"/>
      <c r="E4" s="28"/>
      <c r="F4" s="28"/>
      <c r="G4" s="202"/>
      <c r="H4" s="203"/>
      <c r="I4" s="203"/>
      <c r="J4" s="203"/>
      <c r="K4" s="203"/>
      <c r="L4" s="203"/>
      <c r="M4" s="204"/>
    </row>
    <row r="5" spans="2:13" s="27" customFormat="1" ht="14.4" x14ac:dyDescent="0.3">
      <c r="B5" s="23"/>
      <c r="G5" s="23"/>
      <c r="H5" s="23"/>
      <c r="I5" s="23"/>
    </row>
    <row r="6" spans="2:13" s="27" customFormat="1" ht="14.4" x14ac:dyDescent="0.3">
      <c r="B6" s="23"/>
      <c r="G6" s="23"/>
      <c r="H6" s="23"/>
      <c r="I6" s="23"/>
    </row>
    <row r="7" spans="2:13" s="27" customFormat="1" ht="14.4" x14ac:dyDescent="0.3">
      <c r="B7" s="23"/>
      <c r="G7" s="23"/>
      <c r="H7" s="23"/>
      <c r="I7" s="23"/>
    </row>
    <row r="8" spans="2:13" s="27" customFormat="1" ht="14.4" x14ac:dyDescent="0.3">
      <c r="B8" s="23"/>
      <c r="G8" s="23"/>
      <c r="H8" s="23"/>
      <c r="I8" s="23"/>
    </row>
    <row r="9" spans="2:13" s="27" customFormat="1" ht="14.4" x14ac:dyDescent="0.3">
      <c r="B9" s="23"/>
      <c r="G9" s="23"/>
      <c r="H9" s="23"/>
      <c r="I9" s="23"/>
    </row>
    <row r="10" spans="2:13" s="27" customFormat="1" ht="14.4" x14ac:dyDescent="0.3">
      <c r="B10" s="23"/>
      <c r="G10" s="23"/>
      <c r="H10" s="23"/>
      <c r="I10" s="23"/>
    </row>
    <row r="11" spans="2:13" s="27" customFormat="1" ht="14.4" x14ac:dyDescent="0.3">
      <c r="B11" s="23"/>
      <c r="G11" s="23"/>
      <c r="H11" s="23"/>
      <c r="I11" s="23"/>
    </row>
    <row r="12" spans="2:13" s="27" customFormat="1" ht="14.4" x14ac:dyDescent="0.3">
      <c r="B12" s="23"/>
      <c r="G12" s="23"/>
      <c r="H12" s="23"/>
      <c r="I12" s="23"/>
    </row>
    <row r="13" spans="2:13" s="27" customFormat="1" ht="14.4" x14ac:dyDescent="0.3">
      <c r="B13" s="23"/>
      <c r="G13" s="23"/>
      <c r="H13" s="23"/>
      <c r="I13" s="23"/>
    </row>
    <row r="14" spans="2:13" s="27" customFormat="1" ht="14.4" x14ac:dyDescent="0.3">
      <c r="B14" s="23"/>
      <c r="G14" s="23"/>
      <c r="H14" s="23"/>
      <c r="I14" s="23"/>
    </row>
    <row r="15" spans="2:13" s="27" customFormat="1" ht="14.4" x14ac:dyDescent="0.3">
      <c r="B15" s="23"/>
      <c r="G15" s="23"/>
      <c r="H15" s="23"/>
      <c r="I15" s="23"/>
    </row>
    <row r="16" spans="2:13" s="27" customFormat="1" ht="18.600000000000001" customHeight="1" x14ac:dyDescent="0.3">
      <c r="B16" s="23"/>
      <c r="G16" s="23"/>
      <c r="H16" s="23"/>
      <c r="I16" s="23"/>
    </row>
    <row r="17" spans="1:13" ht="14.25" customHeight="1" x14ac:dyDescent="0.25">
      <c r="A17" s="185" t="s">
        <v>0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</row>
    <row r="18" spans="1:13" ht="29.25" customHeight="1" x14ac:dyDescent="0.25">
      <c r="A18" s="188" t="s">
        <v>1</v>
      </c>
      <c r="B18" s="189"/>
      <c r="C18" s="30" t="s">
        <v>2</v>
      </c>
      <c r="D18" s="30" t="s">
        <v>3</v>
      </c>
      <c r="E18" s="205" t="s">
        <v>4</v>
      </c>
      <c r="F18" s="206"/>
      <c r="G18" s="207"/>
      <c r="H18" s="188" t="s">
        <v>5</v>
      </c>
      <c r="I18" s="189"/>
      <c r="J18" s="30" t="s">
        <v>6</v>
      </c>
      <c r="K18" s="30" t="s">
        <v>7</v>
      </c>
      <c r="L18" s="30" t="s">
        <v>8</v>
      </c>
      <c r="M18" s="30" t="s">
        <v>9</v>
      </c>
    </row>
    <row r="19" spans="1:13" ht="25.2" customHeight="1" x14ac:dyDescent="0.25">
      <c r="A19" s="211" t="s">
        <v>32</v>
      </c>
      <c r="B19" s="212"/>
      <c r="C19" s="32" t="s">
        <v>33</v>
      </c>
      <c r="D19" s="32" t="s">
        <v>26</v>
      </c>
      <c r="E19" s="190">
        <v>9781617155284</v>
      </c>
      <c r="F19" s="191"/>
      <c r="G19" s="192"/>
      <c r="H19" s="213"/>
      <c r="I19" s="214"/>
      <c r="J19" s="8">
        <v>16.989999999999998</v>
      </c>
      <c r="K19" s="12"/>
      <c r="L19" s="12"/>
      <c r="M19" s="12"/>
    </row>
    <row r="20" spans="1:13" ht="25.2" customHeight="1" x14ac:dyDescent="0.25">
      <c r="A20" s="215" t="s">
        <v>34</v>
      </c>
      <c r="B20" s="216"/>
      <c r="C20" s="35" t="s">
        <v>33</v>
      </c>
      <c r="D20" s="35" t="s">
        <v>26</v>
      </c>
      <c r="E20" s="208">
        <v>9781617155277</v>
      </c>
      <c r="F20" s="209"/>
      <c r="G20" s="210"/>
      <c r="H20" s="217"/>
      <c r="I20" s="218"/>
      <c r="J20" s="7">
        <v>16.989999999999998</v>
      </c>
      <c r="K20" s="13"/>
      <c r="L20" s="13"/>
      <c r="M20" s="13"/>
    </row>
  </sheetData>
  <mergeCells count="12">
    <mergeCell ref="E20:G20"/>
    <mergeCell ref="A19:B19"/>
    <mergeCell ref="H19:I19"/>
    <mergeCell ref="A20:B20"/>
    <mergeCell ref="H20:I20"/>
    <mergeCell ref="A17:M17"/>
    <mergeCell ref="A18:B18"/>
    <mergeCell ref="H18:I18"/>
    <mergeCell ref="E19:G19"/>
    <mergeCell ref="G1:M1"/>
    <mergeCell ref="G2:M4"/>
    <mergeCell ref="E18:G18"/>
  </mergeCells>
  <pageMargins left="0.7" right="0.7" top="0.75" bottom="0.75" header="0.3" footer="0.3"/>
  <pageSetup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B38A6-D645-4C5F-83EC-E79935C0F786}">
  <sheetPr>
    <pageSetUpPr fitToPage="1"/>
  </sheetPr>
  <dimension ref="A1:L44"/>
  <sheetViews>
    <sheetView workbookViewId="0">
      <selection activeCell="B6" sqref="B6"/>
    </sheetView>
  </sheetViews>
  <sheetFormatPr defaultRowHeight="14.4" x14ac:dyDescent="0.3"/>
  <cols>
    <col min="1" max="1" width="6.109375" style="58" bestFit="1" customWidth="1"/>
    <col min="2" max="2" width="14.6640625" style="55" customWidth="1"/>
    <col min="3" max="3" width="51" style="55" customWidth="1"/>
    <col min="4" max="4" width="19.6640625" style="58" customWidth="1"/>
    <col min="5" max="5" width="10.109375" style="59" customWidth="1"/>
    <col min="6" max="6" width="10.33203125" style="59" customWidth="1"/>
    <col min="7" max="7" width="9.6640625" style="60" customWidth="1"/>
    <col min="8" max="8" width="1.6640625" style="55" customWidth="1"/>
    <col min="9" max="9" width="8.88671875" style="56"/>
    <col min="10" max="10" width="12.5546875" style="57" bestFit="1" customWidth="1"/>
    <col min="11" max="11" width="8.88671875" style="57"/>
    <col min="12" max="16384" width="8.88671875" style="55"/>
  </cols>
  <sheetData>
    <row r="1" spans="1:11" ht="37.5" customHeight="1" thickBot="1" x14ac:dyDescent="0.35">
      <c r="A1" s="51"/>
      <c r="B1" s="52"/>
      <c r="C1" s="52"/>
      <c r="D1" s="51"/>
      <c r="E1" s="53"/>
      <c r="F1" s="53"/>
      <c r="G1" s="54" t="s">
        <v>136</v>
      </c>
    </row>
    <row r="2" spans="1:11" ht="6.75" customHeight="1" x14ac:dyDescent="0.3"/>
    <row r="3" spans="1:11" ht="18.75" customHeight="1" x14ac:dyDescent="0.3">
      <c r="B3" s="61" t="s">
        <v>137</v>
      </c>
      <c r="C3" s="62" t="str">
        <f>'[1]CUST INFO'!D2</f>
        <v>REP NAME HERE</v>
      </c>
      <c r="D3" s="61" t="s">
        <v>138</v>
      </c>
      <c r="E3" s="262">
        <f>$E$4-15</f>
        <v>44388</v>
      </c>
      <c r="F3" s="262"/>
    </row>
    <row r="4" spans="1:11" ht="18.75" customHeight="1" x14ac:dyDescent="0.3">
      <c r="B4" s="61" t="s">
        <v>139</v>
      </c>
      <c r="C4" s="62"/>
      <c r="D4" s="61" t="s">
        <v>140</v>
      </c>
      <c r="E4" s="262">
        <v>44403</v>
      </c>
      <c r="F4" s="262"/>
    </row>
    <row r="5" spans="1:11" ht="18.75" customHeight="1" x14ac:dyDescent="0.3">
      <c r="B5" s="61" t="s">
        <v>141</v>
      </c>
      <c r="C5" s="62" t="str">
        <f>'[1]CUST INFO'!C7</f>
        <v>CUSTOMER</v>
      </c>
      <c r="D5" s="61" t="s">
        <v>142</v>
      </c>
      <c r="E5" s="262">
        <v>44436</v>
      </c>
      <c r="F5" s="262"/>
    </row>
    <row r="6" spans="1:11" ht="18.75" customHeight="1" x14ac:dyDescent="0.3">
      <c r="B6" s="61" t="s">
        <v>143</v>
      </c>
      <c r="C6" s="63" t="str">
        <f>'[1]CUST INFO'!B7</f>
        <v>CUST #</v>
      </c>
      <c r="D6" s="61" t="s">
        <v>144</v>
      </c>
      <c r="E6" s="263">
        <f>$E$4-15</f>
        <v>44388</v>
      </c>
      <c r="F6" s="263"/>
    </row>
    <row r="7" spans="1:11" ht="18.75" customHeight="1" x14ac:dyDescent="0.3">
      <c r="B7" s="61" t="s">
        <v>145</v>
      </c>
      <c r="C7" s="62" t="str">
        <f>G1</f>
        <v xml:space="preserve">Munce Back To Basics Catalog </v>
      </c>
      <c r="D7" s="64" t="s">
        <v>146</v>
      </c>
      <c r="E7" s="262">
        <f ca="1">TODAY()</f>
        <v>44376</v>
      </c>
      <c r="F7" s="262"/>
    </row>
    <row r="8" spans="1:11" ht="18.75" customHeight="1" x14ac:dyDescent="0.3">
      <c r="B8" s="61" t="s">
        <v>147</v>
      </c>
      <c r="C8" s="65" t="s">
        <v>148</v>
      </c>
      <c r="D8" s="61" t="s">
        <v>149</v>
      </c>
      <c r="E8" s="264" t="str">
        <f ca="1">IF(E6&gt;=TODAY(),"90 days","NONE")</f>
        <v>90 days</v>
      </c>
      <c r="F8" s="264"/>
    </row>
    <row r="9" spans="1:11" ht="32.25" customHeight="1" x14ac:dyDescent="0.3">
      <c r="A9" s="261" t="s">
        <v>150</v>
      </c>
      <c r="B9" s="261"/>
      <c r="C9" s="261"/>
      <c r="D9" s="261"/>
      <c r="E9" s="261"/>
      <c r="F9" s="261"/>
      <c r="G9" s="261"/>
    </row>
    <row r="10" spans="1:11" x14ac:dyDescent="0.3">
      <c r="A10" s="66" t="s">
        <v>151</v>
      </c>
    </row>
    <row r="11" spans="1:11" ht="15" thickBot="1" x14ac:dyDescent="0.35">
      <c r="A11" s="67" t="s">
        <v>152</v>
      </c>
      <c r="B11" s="68" t="s">
        <v>153</v>
      </c>
      <c r="C11" s="68" t="s">
        <v>154</v>
      </c>
      <c r="D11" s="68" t="s">
        <v>155</v>
      </c>
      <c r="E11" s="69" t="s">
        <v>156</v>
      </c>
      <c r="F11" s="70" t="s">
        <v>157</v>
      </c>
      <c r="G11" s="71" t="s">
        <v>158</v>
      </c>
      <c r="I11" s="72" t="s">
        <v>159</v>
      </c>
      <c r="J11" s="73" t="s">
        <v>160</v>
      </c>
      <c r="K11" s="74" t="s">
        <v>161</v>
      </c>
    </row>
    <row r="12" spans="1:11" ht="15.6" x14ac:dyDescent="0.3">
      <c r="A12" s="75"/>
      <c r="B12" s="76"/>
      <c r="C12" s="77"/>
      <c r="D12" s="78"/>
      <c r="E12" s="79"/>
      <c r="F12" s="79"/>
      <c r="G12" s="80"/>
      <c r="I12" s="81"/>
      <c r="J12" s="82"/>
      <c r="K12" s="82"/>
    </row>
    <row r="13" spans="1:11" ht="15" customHeight="1" x14ac:dyDescent="0.3">
      <c r="A13" s="83">
        <v>4</v>
      </c>
      <c r="B13" s="84" t="s">
        <v>162</v>
      </c>
      <c r="C13" s="85" t="s">
        <v>163</v>
      </c>
      <c r="D13" s="86" t="s">
        <v>164</v>
      </c>
      <c r="E13" s="87">
        <v>28.99</v>
      </c>
      <c r="F13" s="88" t="s">
        <v>165</v>
      </c>
      <c r="G13" s="89">
        <f>IF(A13&gt;=4,0.64,IF(A13&lt;=3,0.45))</f>
        <v>0.64</v>
      </c>
      <c r="I13" s="90">
        <f>IF(A13&gt;0,(1-(J13/(E13*0.6))),"")</f>
        <v>0.4</v>
      </c>
      <c r="J13" s="91">
        <f t="shared" ref="J13:J37" si="0">IF(A13&gt;0,(E13*(1-G13)),"")</f>
        <v>10.436399999999999</v>
      </c>
      <c r="K13" s="91">
        <f t="shared" ref="K13:K37" si="1">IF(A13&gt;0,(J13*A13),"")</f>
        <v>41.745599999999996</v>
      </c>
    </row>
    <row r="14" spans="1:11" ht="15" customHeight="1" x14ac:dyDescent="0.3">
      <c r="A14" s="83">
        <v>4</v>
      </c>
      <c r="B14" s="84" t="s">
        <v>166</v>
      </c>
      <c r="C14" s="85" t="s">
        <v>167</v>
      </c>
      <c r="D14" s="86" t="s">
        <v>164</v>
      </c>
      <c r="E14" s="87">
        <v>19.989999999999998</v>
      </c>
      <c r="F14" s="88" t="s">
        <v>165</v>
      </c>
      <c r="G14" s="89">
        <f>IF(A14&gt;=4,0.64,IF(A14&lt;=3,0.45))</f>
        <v>0.64</v>
      </c>
      <c r="I14" s="90">
        <f>IF(A14&gt;0,(1-(J14/(E14*0.6))),"")</f>
        <v>0.4</v>
      </c>
      <c r="J14" s="91">
        <f t="shared" si="0"/>
        <v>7.1963999999999988</v>
      </c>
      <c r="K14" s="91">
        <f t="shared" si="1"/>
        <v>28.785599999999995</v>
      </c>
    </row>
    <row r="15" spans="1:11" ht="15" customHeight="1" x14ac:dyDescent="0.3">
      <c r="A15" s="83">
        <v>4</v>
      </c>
      <c r="B15" s="84" t="s">
        <v>168</v>
      </c>
      <c r="C15" s="85" t="s">
        <v>169</v>
      </c>
      <c r="D15" s="86" t="s">
        <v>164</v>
      </c>
      <c r="E15" s="87">
        <v>19.989999999999998</v>
      </c>
      <c r="F15" s="88" t="s">
        <v>165</v>
      </c>
      <c r="G15" s="89">
        <f>IF(A15&gt;=4,0.64,IF(A15&lt;=3,0.45))</f>
        <v>0.64</v>
      </c>
      <c r="I15" s="90">
        <f>IF(A15&gt;0,(1-(J15/(E15*0.6))),"")</f>
        <v>0.4</v>
      </c>
      <c r="J15" s="91">
        <f t="shared" si="0"/>
        <v>7.1963999999999988</v>
      </c>
      <c r="K15" s="91">
        <f t="shared" si="1"/>
        <v>28.785599999999995</v>
      </c>
    </row>
    <row r="16" spans="1:11" x14ac:dyDescent="0.3">
      <c r="A16" s="83">
        <v>4</v>
      </c>
      <c r="B16" s="84" t="s">
        <v>170</v>
      </c>
      <c r="C16" s="85" t="s">
        <v>171</v>
      </c>
      <c r="D16" s="86" t="s">
        <v>164</v>
      </c>
      <c r="E16" s="87">
        <v>18.989999999999998</v>
      </c>
      <c r="F16" s="88" t="s">
        <v>165</v>
      </c>
      <c r="G16" s="89">
        <f>IF(A16&gt;=4,0.64,IF(A16&lt;=3,0.45))</f>
        <v>0.64</v>
      </c>
      <c r="I16" s="90">
        <f>IF(A16&gt;0,(1-(J16/(E16*0.6))),"")</f>
        <v>0.4</v>
      </c>
      <c r="J16" s="91">
        <f t="shared" si="0"/>
        <v>6.8363999999999994</v>
      </c>
      <c r="K16" s="91">
        <f t="shared" si="1"/>
        <v>27.345599999999997</v>
      </c>
    </row>
    <row r="17" spans="1:11" x14ac:dyDescent="0.3">
      <c r="A17" s="83">
        <v>4</v>
      </c>
      <c r="B17" s="84" t="s">
        <v>172</v>
      </c>
      <c r="C17" s="85" t="s">
        <v>173</v>
      </c>
      <c r="D17" s="86" t="s">
        <v>164</v>
      </c>
      <c r="E17" s="87">
        <v>8.99</v>
      </c>
      <c r="F17" s="88" t="s">
        <v>165</v>
      </c>
      <c r="G17" s="89">
        <f>IF(A17&gt;=4,0.64,IF(A17&lt;=3,0.45))</f>
        <v>0.64</v>
      </c>
      <c r="I17" s="90">
        <f>IF(A17&gt;0,(1-(J17/(E17*0.6))),"")</f>
        <v>0.4</v>
      </c>
      <c r="J17" s="91">
        <f t="shared" si="0"/>
        <v>3.2364000000000002</v>
      </c>
      <c r="K17" s="91">
        <f t="shared" si="1"/>
        <v>12.945600000000001</v>
      </c>
    </row>
    <row r="18" spans="1:11" x14ac:dyDescent="0.3">
      <c r="A18" s="83">
        <v>2</v>
      </c>
      <c r="B18" s="84" t="s">
        <v>174</v>
      </c>
      <c r="C18" s="85" t="s">
        <v>175</v>
      </c>
      <c r="D18" s="86" t="s">
        <v>176</v>
      </c>
      <c r="E18" s="87">
        <v>24.99</v>
      </c>
      <c r="F18" s="92" t="s">
        <v>177</v>
      </c>
      <c r="G18" s="89">
        <f>IF(A18&gt;=2,0.6,IF(A18&lt;=1,0.45))</f>
        <v>0.6</v>
      </c>
      <c r="I18" s="90">
        <f>IF(A18&gt;0,(1-(J18/(E18*0.7))),"")</f>
        <v>0.42857142857142849</v>
      </c>
      <c r="J18" s="91">
        <f t="shared" si="0"/>
        <v>9.9960000000000004</v>
      </c>
      <c r="K18" s="91">
        <f t="shared" si="1"/>
        <v>19.992000000000001</v>
      </c>
    </row>
    <row r="19" spans="1:11" x14ac:dyDescent="0.3">
      <c r="A19" s="83">
        <v>2</v>
      </c>
      <c r="B19" s="84" t="s">
        <v>178</v>
      </c>
      <c r="C19" s="85" t="s">
        <v>179</v>
      </c>
      <c r="D19" s="86" t="s">
        <v>176</v>
      </c>
      <c r="E19" s="87">
        <v>24.99</v>
      </c>
      <c r="F19" s="92" t="s">
        <v>177</v>
      </c>
      <c r="G19" s="89">
        <f>IF(A19&gt;=2,0.6,IF(A19&lt;=1,0.45))</f>
        <v>0.6</v>
      </c>
      <c r="I19" s="90">
        <f>IF(A19&gt;0,(1-(J19/(E19*0.7))),"")</f>
        <v>0.42857142857142849</v>
      </c>
      <c r="J19" s="91">
        <f t="shared" si="0"/>
        <v>9.9960000000000004</v>
      </c>
      <c r="K19" s="91">
        <f t="shared" si="1"/>
        <v>19.992000000000001</v>
      </c>
    </row>
    <row r="20" spans="1:11" x14ac:dyDescent="0.3">
      <c r="A20" s="83">
        <v>4</v>
      </c>
      <c r="B20" s="93" t="s">
        <v>180</v>
      </c>
      <c r="C20" s="86" t="s">
        <v>181</v>
      </c>
      <c r="D20" s="86" t="s">
        <v>164</v>
      </c>
      <c r="E20" s="87">
        <v>18.989999999999998</v>
      </c>
      <c r="F20" s="88" t="s">
        <v>165</v>
      </c>
      <c r="G20" s="89">
        <f>IF(A20&gt;=2,0.64,IF(A20&lt;=1,0.45))</f>
        <v>0.64</v>
      </c>
      <c r="I20" s="90">
        <f>IF(A20&gt;0,(1-(J20/(E20*0.6))),"")</f>
        <v>0.4</v>
      </c>
      <c r="J20" s="91">
        <f t="shared" si="0"/>
        <v>6.8363999999999994</v>
      </c>
      <c r="K20" s="91">
        <f t="shared" si="1"/>
        <v>27.345599999999997</v>
      </c>
    </row>
    <row r="21" spans="1:11" ht="28.8" x14ac:dyDescent="0.3">
      <c r="A21" s="83">
        <v>2</v>
      </c>
      <c r="B21" s="84" t="s">
        <v>182</v>
      </c>
      <c r="C21" s="85" t="s">
        <v>183</v>
      </c>
      <c r="D21" s="86" t="s">
        <v>176</v>
      </c>
      <c r="E21" s="87">
        <v>29.99</v>
      </c>
      <c r="F21" s="88" t="s">
        <v>165</v>
      </c>
      <c r="G21" s="89">
        <f>IF(A21&gt;=2,0.64,IF(A21&lt;=1,0.45))</f>
        <v>0.64</v>
      </c>
      <c r="I21" s="90">
        <f>IF(A21&gt;0,(1-(J21/(E21*0.6))),"")</f>
        <v>0.40000000000000013</v>
      </c>
      <c r="J21" s="91">
        <f t="shared" si="0"/>
        <v>10.796399999999998</v>
      </c>
      <c r="K21" s="91">
        <f t="shared" si="1"/>
        <v>21.592799999999997</v>
      </c>
    </row>
    <row r="22" spans="1:11" ht="28.8" x14ac:dyDescent="0.3">
      <c r="A22" s="83">
        <v>2</v>
      </c>
      <c r="B22" s="84" t="s">
        <v>184</v>
      </c>
      <c r="C22" s="85" t="s">
        <v>185</v>
      </c>
      <c r="D22" s="86" t="s">
        <v>176</v>
      </c>
      <c r="E22" s="87">
        <v>29.99</v>
      </c>
      <c r="F22" s="88" t="s">
        <v>165</v>
      </c>
      <c r="G22" s="89">
        <f>IF(A22&gt;=2,0.64,IF(A22&lt;=1,0.45))</f>
        <v>0.64</v>
      </c>
      <c r="I22" s="90">
        <f>IF(A22&gt;0,(1-(J22/(E22*0.6))),"")</f>
        <v>0.40000000000000013</v>
      </c>
      <c r="J22" s="91">
        <f t="shared" si="0"/>
        <v>10.796399999999998</v>
      </c>
      <c r="K22" s="91">
        <f t="shared" si="1"/>
        <v>21.592799999999997</v>
      </c>
    </row>
    <row r="23" spans="1:11" ht="28.8" x14ac:dyDescent="0.3">
      <c r="A23" s="83">
        <v>2</v>
      </c>
      <c r="B23" s="84" t="s">
        <v>186</v>
      </c>
      <c r="C23" s="85" t="s">
        <v>187</v>
      </c>
      <c r="D23" s="86" t="s">
        <v>176</v>
      </c>
      <c r="E23" s="87">
        <v>29.99</v>
      </c>
      <c r="F23" s="88" t="s">
        <v>165</v>
      </c>
      <c r="G23" s="89">
        <f>IF(A23&gt;=2,0.64,IF(A23&lt;=1,0.45))</f>
        <v>0.64</v>
      </c>
      <c r="I23" s="90">
        <f>IF(A23&gt;0,(1-(J23/(E23*0.6))),"")</f>
        <v>0.40000000000000013</v>
      </c>
      <c r="J23" s="91">
        <f t="shared" si="0"/>
        <v>10.796399999999998</v>
      </c>
      <c r="K23" s="91">
        <f t="shared" si="1"/>
        <v>21.592799999999997</v>
      </c>
    </row>
    <row r="24" spans="1:11" x14ac:dyDescent="0.3">
      <c r="A24" s="83">
        <v>4</v>
      </c>
      <c r="B24" s="84" t="s">
        <v>188</v>
      </c>
      <c r="C24" s="85" t="s">
        <v>189</v>
      </c>
      <c r="D24" s="86" t="s">
        <v>164</v>
      </c>
      <c r="E24" s="87">
        <v>16.989999999999998</v>
      </c>
      <c r="F24" s="92" t="s">
        <v>177</v>
      </c>
      <c r="G24" s="89">
        <f>IF(A24&gt;=2,0.6,IF(A24&lt;=1,0.45))</f>
        <v>0.6</v>
      </c>
      <c r="I24" s="90">
        <f>IF(A24&gt;0,(1-(J24/(E24*0.7))),"")</f>
        <v>0.4285714285714286</v>
      </c>
      <c r="J24" s="91">
        <f t="shared" si="0"/>
        <v>6.7959999999999994</v>
      </c>
      <c r="K24" s="91">
        <f t="shared" si="1"/>
        <v>27.183999999999997</v>
      </c>
    </row>
    <row r="25" spans="1:11" ht="28.8" x14ac:dyDescent="0.3">
      <c r="A25" s="83">
        <v>2</v>
      </c>
      <c r="B25" s="84" t="s">
        <v>190</v>
      </c>
      <c r="C25" s="85" t="s">
        <v>191</v>
      </c>
      <c r="D25" s="86" t="s">
        <v>176</v>
      </c>
      <c r="E25" s="87">
        <v>6.99</v>
      </c>
      <c r="F25" s="88" t="s">
        <v>165</v>
      </c>
      <c r="G25" s="89">
        <f t="shared" ref="G25:G32" si="2">IF(A25&gt;=2,0.64,IF(A25&lt;=1,0.45))</f>
        <v>0.64</v>
      </c>
      <c r="I25" s="90">
        <f t="shared" ref="I25:I33" si="3">IF(A25&gt;0,(1-(J25/(E25*0.6))),"")</f>
        <v>0.4</v>
      </c>
      <c r="J25" s="91">
        <f t="shared" si="0"/>
        <v>2.5164</v>
      </c>
      <c r="K25" s="91">
        <f t="shared" si="1"/>
        <v>5.0327999999999999</v>
      </c>
    </row>
    <row r="26" spans="1:11" ht="28.8" x14ac:dyDescent="0.3">
      <c r="A26" s="83">
        <v>2</v>
      </c>
      <c r="B26" s="84" t="s">
        <v>192</v>
      </c>
      <c r="C26" s="85" t="s">
        <v>193</v>
      </c>
      <c r="D26" s="86" t="s">
        <v>176</v>
      </c>
      <c r="E26" s="87">
        <v>6.99</v>
      </c>
      <c r="F26" s="88" t="s">
        <v>165</v>
      </c>
      <c r="G26" s="89">
        <f t="shared" si="2"/>
        <v>0.64</v>
      </c>
      <c r="I26" s="90">
        <f t="shared" si="3"/>
        <v>0.4</v>
      </c>
      <c r="J26" s="91">
        <f t="shared" si="0"/>
        <v>2.5164</v>
      </c>
      <c r="K26" s="91">
        <f t="shared" si="1"/>
        <v>5.0327999999999999</v>
      </c>
    </row>
    <row r="27" spans="1:11" x14ac:dyDescent="0.3">
      <c r="A27" s="83">
        <v>2</v>
      </c>
      <c r="B27" s="84" t="s">
        <v>194</v>
      </c>
      <c r="C27" s="85" t="s">
        <v>195</v>
      </c>
      <c r="D27" s="86" t="s">
        <v>176</v>
      </c>
      <c r="E27" s="87">
        <v>39.99</v>
      </c>
      <c r="F27" s="88" t="s">
        <v>165</v>
      </c>
      <c r="G27" s="89">
        <f t="shared" si="2"/>
        <v>0.64</v>
      </c>
      <c r="I27" s="90">
        <f t="shared" si="3"/>
        <v>0.4</v>
      </c>
      <c r="J27" s="91">
        <f t="shared" si="0"/>
        <v>14.3964</v>
      </c>
      <c r="K27" s="91">
        <f t="shared" si="1"/>
        <v>28.7928</v>
      </c>
    </row>
    <row r="28" spans="1:11" x14ac:dyDescent="0.3">
      <c r="A28" s="83">
        <v>2</v>
      </c>
      <c r="B28" s="84" t="s">
        <v>196</v>
      </c>
      <c r="C28" s="85" t="s">
        <v>197</v>
      </c>
      <c r="D28" s="86" t="s">
        <v>176</v>
      </c>
      <c r="E28" s="87">
        <v>39.99</v>
      </c>
      <c r="F28" s="88" t="s">
        <v>165</v>
      </c>
      <c r="G28" s="89">
        <f t="shared" si="2"/>
        <v>0.64</v>
      </c>
      <c r="I28" s="90">
        <f t="shared" si="3"/>
        <v>0.4</v>
      </c>
      <c r="J28" s="91">
        <f t="shared" si="0"/>
        <v>14.3964</v>
      </c>
      <c r="K28" s="91">
        <f t="shared" si="1"/>
        <v>28.7928</v>
      </c>
    </row>
    <row r="29" spans="1:11" ht="28.8" x14ac:dyDescent="0.3">
      <c r="A29" s="83">
        <v>2</v>
      </c>
      <c r="B29" s="84" t="s">
        <v>198</v>
      </c>
      <c r="C29" s="85" t="s">
        <v>199</v>
      </c>
      <c r="D29" s="86" t="s">
        <v>176</v>
      </c>
      <c r="E29" s="87">
        <v>64.989999999999995</v>
      </c>
      <c r="F29" s="88" t="s">
        <v>165</v>
      </c>
      <c r="G29" s="89">
        <f t="shared" si="2"/>
        <v>0.64</v>
      </c>
      <c r="I29" s="90">
        <f t="shared" si="3"/>
        <v>0.4</v>
      </c>
      <c r="J29" s="91">
        <f t="shared" si="0"/>
        <v>23.396399999999996</v>
      </c>
      <c r="K29" s="91">
        <f t="shared" si="1"/>
        <v>46.792799999999993</v>
      </c>
    </row>
    <row r="30" spans="1:11" ht="28.8" x14ac:dyDescent="0.3">
      <c r="A30" s="83">
        <v>2</v>
      </c>
      <c r="B30" s="84" t="s">
        <v>200</v>
      </c>
      <c r="C30" s="85" t="s">
        <v>201</v>
      </c>
      <c r="D30" s="86" t="s">
        <v>176</v>
      </c>
      <c r="E30" s="87">
        <v>64.989999999999995</v>
      </c>
      <c r="F30" s="88" t="s">
        <v>165</v>
      </c>
      <c r="G30" s="89">
        <f t="shared" si="2"/>
        <v>0.64</v>
      </c>
      <c r="I30" s="90">
        <f t="shared" si="3"/>
        <v>0.4</v>
      </c>
      <c r="J30" s="91">
        <f t="shared" si="0"/>
        <v>23.396399999999996</v>
      </c>
      <c r="K30" s="91">
        <f t="shared" si="1"/>
        <v>46.792799999999993</v>
      </c>
    </row>
    <row r="31" spans="1:11" x14ac:dyDescent="0.3">
      <c r="A31" s="83">
        <v>2</v>
      </c>
      <c r="B31" s="94" t="s">
        <v>202</v>
      </c>
      <c r="C31" s="85" t="s">
        <v>203</v>
      </c>
      <c r="D31" s="86" t="s">
        <v>176</v>
      </c>
      <c r="E31" s="87">
        <v>54.99</v>
      </c>
      <c r="F31" s="88" t="s">
        <v>165</v>
      </c>
      <c r="G31" s="89">
        <f t="shared" si="2"/>
        <v>0.64</v>
      </c>
      <c r="I31" s="90">
        <f t="shared" si="3"/>
        <v>0.4</v>
      </c>
      <c r="J31" s="91">
        <f t="shared" si="0"/>
        <v>19.796399999999998</v>
      </c>
      <c r="K31" s="91">
        <f t="shared" si="1"/>
        <v>39.592799999999997</v>
      </c>
    </row>
    <row r="32" spans="1:11" ht="28.8" x14ac:dyDescent="0.3">
      <c r="A32" s="83">
        <v>2</v>
      </c>
      <c r="B32" s="94" t="s">
        <v>204</v>
      </c>
      <c r="C32" s="85" t="s">
        <v>205</v>
      </c>
      <c r="D32" s="86" t="s">
        <v>176</v>
      </c>
      <c r="E32" s="87">
        <v>54.99</v>
      </c>
      <c r="F32" s="88" t="s">
        <v>165</v>
      </c>
      <c r="G32" s="89">
        <f t="shared" si="2"/>
        <v>0.64</v>
      </c>
      <c r="I32" s="90">
        <f t="shared" si="3"/>
        <v>0.4</v>
      </c>
      <c r="J32" s="91">
        <f t="shared" si="0"/>
        <v>19.796399999999998</v>
      </c>
      <c r="K32" s="91">
        <f t="shared" si="1"/>
        <v>39.592799999999997</v>
      </c>
    </row>
    <row r="33" spans="1:12" x14ac:dyDescent="0.3">
      <c r="A33" s="83">
        <v>4</v>
      </c>
      <c r="B33" s="84" t="s">
        <v>206</v>
      </c>
      <c r="C33" s="85" t="s">
        <v>207</v>
      </c>
      <c r="D33" s="86" t="s">
        <v>164</v>
      </c>
      <c r="E33" s="87">
        <v>14.99</v>
      </c>
      <c r="F33" s="88" t="s">
        <v>165</v>
      </c>
      <c r="G33" s="89">
        <f>IF(A33&gt;=4,0.64,IF(A33&lt;=3,0.45))</f>
        <v>0.64</v>
      </c>
      <c r="I33" s="90">
        <f t="shared" si="3"/>
        <v>0.4</v>
      </c>
      <c r="J33" s="91">
        <f t="shared" si="0"/>
        <v>5.3963999999999999</v>
      </c>
      <c r="K33" s="91">
        <f t="shared" si="1"/>
        <v>21.585599999999999</v>
      </c>
    </row>
    <row r="34" spans="1:12" x14ac:dyDescent="0.3">
      <c r="A34" s="83">
        <v>4</v>
      </c>
      <c r="B34" s="84" t="s">
        <v>208</v>
      </c>
      <c r="C34" s="85" t="s">
        <v>209</v>
      </c>
      <c r="D34" s="86" t="s">
        <v>164</v>
      </c>
      <c r="E34" s="87">
        <v>16.989999999999998</v>
      </c>
      <c r="F34" s="92" t="s">
        <v>177</v>
      </c>
      <c r="G34" s="89">
        <f>IF(A34&gt;=2,0.6,IF(A34&lt;=1,0.45))</f>
        <v>0.6</v>
      </c>
      <c r="I34" s="90">
        <f>IF(A34&gt;0,(1-(J34/(E34*0.7))),"")</f>
        <v>0.4285714285714286</v>
      </c>
      <c r="J34" s="91">
        <f t="shared" si="0"/>
        <v>6.7959999999999994</v>
      </c>
      <c r="K34" s="91">
        <f t="shared" si="1"/>
        <v>27.183999999999997</v>
      </c>
    </row>
    <row r="35" spans="1:12" x14ac:dyDescent="0.3">
      <c r="A35" s="83">
        <v>4</v>
      </c>
      <c r="B35" s="93" t="s">
        <v>210</v>
      </c>
      <c r="C35" s="86" t="s">
        <v>211</v>
      </c>
      <c r="D35" s="86" t="s">
        <v>164</v>
      </c>
      <c r="E35" s="87">
        <v>15.99</v>
      </c>
      <c r="F35" s="92" t="s">
        <v>177</v>
      </c>
      <c r="G35" s="89">
        <f>IF(A35&gt;=2,0.6,IF(A35&lt;=1,0.45))</f>
        <v>0.6</v>
      </c>
      <c r="I35" s="90">
        <f>IF(A35&gt;0,(1-(J35/(E35*0.7))),"")</f>
        <v>0.42857142857142849</v>
      </c>
      <c r="J35" s="91">
        <f t="shared" si="0"/>
        <v>6.3960000000000008</v>
      </c>
      <c r="K35" s="91">
        <f t="shared" si="1"/>
        <v>25.584000000000003</v>
      </c>
      <c r="L35" s="55" t="s">
        <v>212</v>
      </c>
    </row>
    <row r="36" spans="1:12" x14ac:dyDescent="0.3">
      <c r="A36" s="83">
        <v>4</v>
      </c>
      <c r="B36" s="84" t="s">
        <v>213</v>
      </c>
      <c r="C36" s="85" t="s">
        <v>214</v>
      </c>
      <c r="D36" s="86" t="s">
        <v>164</v>
      </c>
      <c r="E36" s="87">
        <v>26.99</v>
      </c>
      <c r="F36" s="88" t="s">
        <v>165</v>
      </c>
      <c r="G36" s="89">
        <f>IF(A36&gt;=4,0.64,IF(A36&lt;=3,0.45))</f>
        <v>0.64</v>
      </c>
      <c r="I36" s="90">
        <f>IF(A36&gt;0,(1-(J36/(E36*0.6))),"")</f>
        <v>0.4</v>
      </c>
      <c r="J36" s="91">
        <f t="shared" si="0"/>
        <v>9.7163999999999984</v>
      </c>
      <c r="K36" s="91">
        <f t="shared" si="1"/>
        <v>38.865599999999993</v>
      </c>
    </row>
    <row r="37" spans="1:12" ht="15" thickBot="1" x14ac:dyDescent="0.35">
      <c r="A37" s="83"/>
      <c r="B37" s="84"/>
      <c r="C37" s="95"/>
      <c r="D37" s="62"/>
      <c r="E37" s="87"/>
      <c r="F37" s="88"/>
      <c r="G37" s="90"/>
      <c r="I37" s="90" t="str">
        <f t="shared" ref="I37" si="4">IF(A37&gt;0,(1-(J37/(F37))),"")</f>
        <v/>
      </c>
      <c r="J37" s="91" t="str">
        <f t="shared" si="0"/>
        <v/>
      </c>
      <c r="K37" s="91" t="str">
        <f t="shared" si="1"/>
        <v/>
      </c>
    </row>
    <row r="38" spans="1:12" ht="15.6" x14ac:dyDescent="0.3">
      <c r="A38" s="75"/>
      <c r="B38" s="76"/>
      <c r="C38" s="77" t="s">
        <v>215</v>
      </c>
      <c r="D38" s="75"/>
      <c r="E38" s="79"/>
      <c r="F38" s="79"/>
      <c r="G38" s="80"/>
      <c r="I38" s="81"/>
      <c r="J38" s="82"/>
      <c r="K38" s="82"/>
    </row>
    <row r="39" spans="1:12" x14ac:dyDescent="0.3">
      <c r="A39" s="83">
        <f>ROUNDUP(SUMIF($F$37:$F$37,F39,$A$37:$A$37)/14,0)</f>
        <v>0</v>
      </c>
      <c r="B39" s="96" t="s">
        <v>216</v>
      </c>
      <c r="C39" s="97" t="s">
        <v>217</v>
      </c>
      <c r="D39" s="83"/>
      <c r="E39" s="98">
        <v>0</v>
      </c>
      <c r="F39" s="99" t="s">
        <v>177</v>
      </c>
      <c r="G39" s="100"/>
      <c r="I39" s="90"/>
      <c r="J39" s="91"/>
      <c r="K39" s="91"/>
    </row>
    <row r="40" spans="1:12" x14ac:dyDescent="0.3">
      <c r="A40" s="83">
        <f>ROUNDUP(SUMIF($F$37:$F$37,F40,$A$37:$A$37)/14,0)</f>
        <v>0</v>
      </c>
      <c r="B40" s="96" t="s">
        <v>218</v>
      </c>
      <c r="C40" s="97" t="s">
        <v>219</v>
      </c>
      <c r="D40" s="83"/>
      <c r="E40" s="98">
        <v>0</v>
      </c>
      <c r="F40" s="99" t="s">
        <v>165</v>
      </c>
      <c r="G40" s="100"/>
      <c r="I40" s="90"/>
      <c r="J40" s="91"/>
      <c r="K40" s="91"/>
    </row>
    <row r="41" spans="1:12" x14ac:dyDescent="0.3">
      <c r="A41" s="83">
        <f>ROUNDUP(SUMIF($F$11:$F$38,F41,$A$11:$A$38)/14,0)</f>
        <v>0</v>
      </c>
      <c r="B41" s="101" t="s">
        <v>220</v>
      </c>
      <c r="C41" s="97" t="s">
        <v>221</v>
      </c>
      <c r="D41" s="83"/>
      <c r="E41" s="98">
        <v>0</v>
      </c>
      <c r="F41" s="102">
        <v>9.9700000000000006</v>
      </c>
      <c r="G41" s="100"/>
      <c r="I41" s="90"/>
      <c r="J41" s="91"/>
      <c r="K41" s="91"/>
    </row>
    <row r="42" spans="1:12" x14ac:dyDescent="0.3">
      <c r="A42" s="83">
        <f>ROUNDUP(SUMIF($F$11:$F$38,F42,$A$11:$A$38)/14,0)</f>
        <v>0</v>
      </c>
      <c r="B42" s="96" t="s">
        <v>222</v>
      </c>
      <c r="C42" s="97" t="s">
        <v>223</v>
      </c>
      <c r="D42" s="83"/>
      <c r="E42" s="98">
        <v>0</v>
      </c>
      <c r="F42" s="102">
        <v>5</v>
      </c>
      <c r="G42" s="100"/>
      <c r="I42" s="90"/>
      <c r="J42" s="91"/>
      <c r="K42" s="91"/>
    </row>
    <row r="43" spans="1:12" s="108" customFormat="1" ht="20.25" customHeight="1" x14ac:dyDescent="0.25">
      <c r="A43" s="103"/>
      <c r="B43" s="104" t="s">
        <v>224</v>
      </c>
      <c r="C43" s="105">
        <f>SUM(A11:A38)</f>
        <v>70</v>
      </c>
      <c r="D43" s="103"/>
      <c r="E43" s="106"/>
      <c r="F43" s="106"/>
      <c r="G43" s="107"/>
      <c r="I43" s="109" t="s">
        <v>225</v>
      </c>
      <c r="J43" s="110"/>
      <c r="K43" s="110"/>
    </row>
    <row r="44" spans="1:12" s="108" customFormat="1" ht="20.25" customHeight="1" x14ac:dyDescent="0.25">
      <c r="A44" s="103"/>
      <c r="B44" s="111" t="s">
        <v>226</v>
      </c>
      <c r="C44" s="112">
        <f>SUM(K11:K38)</f>
        <v>652.5415999999999</v>
      </c>
      <c r="D44" s="103"/>
      <c r="E44" s="106"/>
      <c r="F44" s="106"/>
      <c r="G44" s="107"/>
      <c r="I44" s="109">
        <f>AVERAGE(I12:I38)</f>
        <v>0.40595238095238112</v>
      </c>
      <c r="J44" s="110"/>
      <c r="K44" s="110"/>
    </row>
  </sheetData>
  <mergeCells count="7">
    <mergeCell ref="A9:G9"/>
    <mergeCell ref="E3:F3"/>
    <mergeCell ref="E4:F4"/>
    <mergeCell ref="E5:F5"/>
    <mergeCell ref="E6:F6"/>
    <mergeCell ref="E7:F7"/>
    <mergeCell ref="E8:F8"/>
  </mergeCells>
  <conditionalFormatting sqref="B29">
    <cfRule type="duplicateValues" dxfId="10" priority="9"/>
  </conditionalFormatting>
  <conditionalFormatting sqref="B28">
    <cfRule type="duplicateValues" dxfId="9" priority="8"/>
  </conditionalFormatting>
  <conditionalFormatting sqref="B27">
    <cfRule type="duplicateValues" dxfId="8" priority="7"/>
  </conditionalFormatting>
  <conditionalFormatting sqref="B26">
    <cfRule type="duplicateValues" dxfId="7" priority="6"/>
  </conditionalFormatting>
  <conditionalFormatting sqref="B25">
    <cfRule type="duplicateValues" dxfId="6" priority="5"/>
  </conditionalFormatting>
  <conditionalFormatting sqref="B24">
    <cfRule type="duplicateValues" dxfId="5" priority="4"/>
  </conditionalFormatting>
  <conditionalFormatting sqref="B23">
    <cfRule type="duplicateValues" dxfId="4" priority="3"/>
  </conditionalFormatting>
  <conditionalFormatting sqref="B22">
    <cfRule type="duplicateValues" dxfId="3" priority="2"/>
  </conditionalFormatting>
  <conditionalFormatting sqref="B1:B1048576">
    <cfRule type="duplicateValues" dxfId="2" priority="1"/>
  </conditionalFormatting>
  <conditionalFormatting sqref="B37:B1048576 B1:B21">
    <cfRule type="duplicateValues" dxfId="1" priority="10"/>
  </conditionalFormatting>
  <conditionalFormatting sqref="B30:B36">
    <cfRule type="duplicateValues" dxfId="0" priority="11"/>
  </conditionalFormatting>
  <pageMargins left="0.7" right="0.7" top="0.75" bottom="0.75" header="0.3" footer="0.3"/>
  <pageSetup scale="8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250F9-41A4-43D7-ABF5-A2405C51E0B1}">
  <sheetPr>
    <pageSetUpPr fitToPage="1"/>
  </sheetPr>
  <dimension ref="A1:M20"/>
  <sheetViews>
    <sheetView zoomScaleNormal="100" workbookViewId="0">
      <selection activeCell="C1" sqref="C1"/>
    </sheetView>
  </sheetViews>
  <sheetFormatPr defaultColWidth="9.33203125" defaultRowHeight="13.2" x14ac:dyDescent="0.25"/>
  <cols>
    <col min="1" max="1" width="11.77734375" style="9" customWidth="1"/>
    <col min="2" max="2" width="18.77734375" style="9" customWidth="1"/>
    <col min="3" max="3" width="16.6640625" style="9" customWidth="1"/>
    <col min="4" max="4" width="8" style="9" customWidth="1"/>
    <col min="5" max="5" width="2.6640625" style="9" customWidth="1"/>
    <col min="6" max="6" width="5.109375" style="9" customWidth="1"/>
    <col min="7" max="7" width="12" style="9" customWidth="1"/>
    <col min="8" max="8" width="2.6640625" style="9" customWidth="1"/>
    <col min="9" max="9" width="6.6640625" style="9" customWidth="1"/>
    <col min="10" max="10" width="10.77734375" style="9" customWidth="1"/>
    <col min="11" max="11" width="10.6640625" style="9" customWidth="1"/>
    <col min="12" max="12" width="8.109375" style="9" customWidth="1"/>
    <col min="13" max="13" width="10.6640625" style="9" customWidth="1"/>
    <col min="14" max="14" width="2.77734375" style="9" customWidth="1"/>
    <col min="15" max="15" width="7.109375" style="9" customWidth="1"/>
    <col min="16" max="16384" width="9.33203125" style="9"/>
  </cols>
  <sheetData>
    <row r="1" spans="2:13" s="14" customFormat="1" ht="61.5" customHeight="1" thickBot="1" x14ac:dyDescent="0.3">
      <c r="B1" s="15"/>
      <c r="C1" s="16"/>
      <c r="F1" s="38"/>
      <c r="G1" s="224" t="s">
        <v>43</v>
      </c>
      <c r="H1" s="225"/>
      <c r="I1" s="225"/>
      <c r="J1" s="225"/>
      <c r="K1" s="225"/>
      <c r="L1" s="225"/>
      <c r="M1" s="226"/>
    </row>
    <row r="2" spans="2:13" s="14" customFormat="1" ht="15" customHeight="1" x14ac:dyDescent="0.25">
      <c r="B2" s="15"/>
      <c r="C2" s="38"/>
      <c r="D2" s="38"/>
      <c r="E2" s="38"/>
      <c r="F2" s="38"/>
      <c r="G2" s="227" t="s">
        <v>22</v>
      </c>
      <c r="H2" s="228"/>
      <c r="I2" s="228"/>
      <c r="J2" s="228"/>
      <c r="K2" s="228"/>
      <c r="L2" s="228"/>
      <c r="M2" s="229"/>
    </row>
    <row r="3" spans="2:13" s="14" customFormat="1" ht="12.75" customHeight="1" x14ac:dyDescent="0.25">
      <c r="B3" s="15"/>
      <c r="C3" s="38"/>
      <c r="D3" s="39"/>
      <c r="E3" s="39"/>
      <c r="F3" s="39"/>
      <c r="G3" s="230"/>
      <c r="H3" s="231"/>
      <c r="I3" s="231"/>
      <c r="J3" s="231"/>
      <c r="K3" s="231"/>
      <c r="L3" s="231"/>
      <c r="M3" s="232"/>
    </row>
    <row r="4" spans="2:13" s="14" customFormat="1" ht="12.75" customHeight="1" x14ac:dyDescent="0.25">
      <c r="B4" s="15"/>
      <c r="C4" s="38"/>
      <c r="D4" s="39"/>
      <c r="E4" s="39"/>
      <c r="F4" s="39"/>
      <c r="G4" s="230"/>
      <c r="H4" s="231"/>
      <c r="I4" s="231"/>
      <c r="J4" s="231"/>
      <c r="K4" s="231"/>
      <c r="L4" s="231"/>
      <c r="M4" s="232"/>
    </row>
    <row r="5" spans="2:13" s="14" customFormat="1" ht="13.5" customHeight="1" thickBot="1" x14ac:dyDescent="0.3">
      <c r="B5" s="15"/>
      <c r="C5" s="38"/>
      <c r="D5" s="39"/>
      <c r="E5" s="39"/>
      <c r="F5" s="39"/>
      <c r="G5" s="233"/>
      <c r="H5" s="234"/>
      <c r="I5" s="234"/>
      <c r="J5" s="234"/>
      <c r="K5" s="234"/>
      <c r="L5" s="234"/>
      <c r="M5" s="235"/>
    </row>
    <row r="6" spans="2:13" s="14" customFormat="1" x14ac:dyDescent="0.25">
      <c r="B6" s="15"/>
      <c r="G6" s="15"/>
      <c r="H6" s="15"/>
      <c r="I6" s="15"/>
    </row>
    <row r="7" spans="2:13" s="14" customFormat="1" x14ac:dyDescent="0.25">
      <c r="B7" s="15"/>
      <c r="G7" s="15"/>
      <c r="H7" s="15"/>
      <c r="I7" s="15"/>
    </row>
    <row r="8" spans="2:13" s="14" customFormat="1" x14ac:dyDescent="0.25">
      <c r="B8" s="15"/>
      <c r="G8" s="15"/>
      <c r="H8" s="15"/>
      <c r="I8" s="15"/>
    </row>
    <row r="9" spans="2:13" s="14" customFormat="1" x14ac:dyDescent="0.25">
      <c r="B9" s="15"/>
      <c r="G9" s="15"/>
      <c r="H9" s="15"/>
      <c r="I9" s="15"/>
    </row>
    <row r="10" spans="2:13" s="14" customFormat="1" x14ac:dyDescent="0.25">
      <c r="B10" s="15"/>
      <c r="G10" s="15"/>
      <c r="H10" s="15"/>
      <c r="I10" s="15"/>
    </row>
    <row r="11" spans="2:13" s="14" customFormat="1" x14ac:dyDescent="0.25">
      <c r="B11" s="15"/>
      <c r="G11" s="15"/>
      <c r="H11" s="15"/>
      <c r="I11" s="15"/>
    </row>
    <row r="12" spans="2:13" s="14" customFormat="1" x14ac:dyDescent="0.25">
      <c r="B12" s="15"/>
      <c r="G12" s="15"/>
      <c r="H12" s="15"/>
      <c r="I12" s="15"/>
    </row>
    <row r="13" spans="2:13" s="14" customFormat="1" x14ac:dyDescent="0.25">
      <c r="B13" s="15"/>
      <c r="G13" s="15"/>
      <c r="H13" s="15"/>
      <c r="I13" s="15"/>
    </row>
    <row r="14" spans="2:13" s="14" customFormat="1" x14ac:dyDescent="0.25">
      <c r="B14" s="15"/>
      <c r="G14" s="15"/>
      <c r="H14" s="15"/>
      <c r="I14" s="15"/>
    </row>
    <row r="15" spans="2:13" s="14" customFormat="1" x14ac:dyDescent="0.25">
      <c r="B15" s="15"/>
      <c r="G15" s="15"/>
      <c r="H15" s="15"/>
      <c r="I15" s="15"/>
    </row>
    <row r="16" spans="2:13" s="14" customFormat="1" x14ac:dyDescent="0.25">
      <c r="B16" s="15"/>
      <c r="G16" s="15"/>
      <c r="H16" s="15"/>
      <c r="I16" s="15"/>
    </row>
    <row r="17" spans="1:13" s="14" customFormat="1" x14ac:dyDescent="0.25">
      <c r="B17" s="15"/>
      <c r="G17" s="15"/>
      <c r="H17" s="15"/>
      <c r="I17" s="15"/>
    </row>
    <row r="18" spans="1:13" ht="14.25" customHeight="1" x14ac:dyDescent="0.25">
      <c r="A18" s="265" t="s">
        <v>0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7"/>
    </row>
    <row r="19" spans="1:13" ht="29.25" customHeight="1" x14ac:dyDescent="0.25">
      <c r="A19" s="268" t="s">
        <v>1</v>
      </c>
      <c r="B19" s="268"/>
      <c r="C19" s="43" t="s">
        <v>2</v>
      </c>
      <c r="D19" s="43" t="s">
        <v>3</v>
      </c>
      <c r="E19" s="268" t="s">
        <v>4</v>
      </c>
      <c r="F19" s="268"/>
      <c r="G19" s="268"/>
      <c r="H19" s="268" t="s">
        <v>5</v>
      </c>
      <c r="I19" s="268"/>
      <c r="J19" s="43" t="s">
        <v>6</v>
      </c>
      <c r="K19" s="43" t="s">
        <v>7</v>
      </c>
      <c r="L19" s="43" t="s">
        <v>8</v>
      </c>
      <c r="M19" s="43" t="s">
        <v>9</v>
      </c>
    </row>
    <row r="20" spans="1:13" ht="22.5" customHeight="1" x14ac:dyDescent="0.25">
      <c r="A20" s="211" t="s">
        <v>103</v>
      </c>
      <c r="B20" s="212"/>
      <c r="C20" s="32" t="s">
        <v>104</v>
      </c>
      <c r="D20" s="33" t="s">
        <v>26</v>
      </c>
      <c r="E20" s="190">
        <v>9780736983549</v>
      </c>
      <c r="F20" s="191"/>
      <c r="G20" s="192"/>
      <c r="H20" s="213"/>
      <c r="I20" s="214"/>
      <c r="J20" s="8">
        <v>15.99</v>
      </c>
      <c r="K20" s="41"/>
      <c r="L20" s="41"/>
      <c r="M20" s="41"/>
    </row>
  </sheetData>
  <mergeCells count="9">
    <mergeCell ref="A20:B20"/>
    <mergeCell ref="A18:M18"/>
    <mergeCell ref="A19:B19"/>
    <mergeCell ref="G1:M1"/>
    <mergeCell ref="G2:M5"/>
    <mergeCell ref="H19:I19"/>
    <mergeCell ref="H20:I20"/>
    <mergeCell ref="E19:G19"/>
    <mergeCell ref="E20:G20"/>
  </mergeCells>
  <pageMargins left="0.7" right="0.7" top="0.75" bottom="0.75" header="0.3" footer="0.3"/>
  <pageSetup scale="8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FE1A-0801-4AE4-A839-04A6B02D56B6}">
  <sheetPr>
    <pageSetUpPr fitToPage="1"/>
  </sheetPr>
  <dimension ref="A1:N27"/>
  <sheetViews>
    <sheetView workbookViewId="0">
      <selection activeCell="D1" sqref="D1"/>
    </sheetView>
  </sheetViews>
  <sheetFormatPr defaultColWidth="8.77734375" defaultRowHeight="13.2" x14ac:dyDescent="0.25"/>
  <cols>
    <col min="1" max="1" width="11.77734375" style="9" customWidth="1"/>
    <col min="2" max="2" width="18.77734375" style="9" customWidth="1"/>
    <col min="3" max="3" width="15.88671875" style="9" customWidth="1"/>
    <col min="4" max="4" width="8.6640625" style="9" customWidth="1"/>
    <col min="5" max="5" width="2.6640625" style="9" customWidth="1"/>
    <col min="6" max="6" width="5.109375" style="9" customWidth="1"/>
    <col min="7" max="7" width="12" style="9" customWidth="1"/>
    <col min="8" max="8" width="2.33203125" style="9" customWidth="1"/>
    <col min="9" max="9" width="6.6640625" style="9" customWidth="1"/>
    <col min="10" max="10" width="10.77734375" style="9" customWidth="1"/>
    <col min="11" max="11" width="10.6640625" style="9" customWidth="1"/>
    <col min="12" max="12" width="8.109375" style="9" customWidth="1"/>
    <col min="13" max="13" width="10.6640625" style="9" customWidth="1"/>
    <col min="14" max="14" width="8.77734375" style="9"/>
    <col min="15" max="15" width="7.109375" style="9" customWidth="1"/>
    <col min="16" max="16384" width="8.77734375" style="9"/>
  </cols>
  <sheetData>
    <row r="1" spans="2:13" s="14" customFormat="1" ht="75" customHeight="1" thickBot="1" x14ac:dyDescent="0.4">
      <c r="B1" s="15"/>
      <c r="C1" s="16"/>
      <c r="D1" s="2"/>
      <c r="E1" s="2"/>
      <c r="F1" s="2"/>
      <c r="G1" s="224" t="s">
        <v>44</v>
      </c>
      <c r="H1" s="225"/>
      <c r="I1" s="225"/>
      <c r="J1" s="225"/>
      <c r="K1" s="225"/>
      <c r="L1" s="225"/>
      <c r="M1" s="226"/>
    </row>
    <row r="2" spans="2:13" s="14" customFormat="1" ht="13.2" customHeight="1" x14ac:dyDescent="0.25">
      <c r="B2" s="15"/>
      <c r="D2" s="19"/>
      <c r="E2" s="19"/>
      <c r="F2" s="19"/>
      <c r="G2" s="227" t="s">
        <v>14</v>
      </c>
      <c r="H2" s="228"/>
      <c r="I2" s="228"/>
      <c r="J2" s="228"/>
      <c r="K2" s="228"/>
      <c r="L2" s="228"/>
      <c r="M2" s="229"/>
    </row>
    <row r="3" spans="2:13" s="14" customFormat="1" ht="13.2" customHeight="1" x14ac:dyDescent="0.25">
      <c r="B3" s="15"/>
      <c r="D3" s="19"/>
      <c r="E3" s="19"/>
      <c r="F3" s="19"/>
      <c r="G3" s="230"/>
      <c r="H3" s="231"/>
      <c r="I3" s="231"/>
      <c r="J3" s="231"/>
      <c r="K3" s="231"/>
      <c r="L3" s="231"/>
      <c r="M3" s="232"/>
    </row>
    <row r="4" spans="2:13" s="14" customFormat="1" ht="19.2" customHeight="1" x14ac:dyDescent="0.25">
      <c r="B4" s="15"/>
      <c r="D4" s="19"/>
      <c r="E4" s="19"/>
      <c r="F4" s="19"/>
      <c r="G4" s="230"/>
      <c r="H4" s="231"/>
      <c r="I4" s="231"/>
      <c r="J4" s="231"/>
      <c r="K4" s="231"/>
      <c r="L4" s="231"/>
      <c r="M4" s="232"/>
    </row>
    <row r="5" spans="2:13" s="14" customFormat="1" ht="22.5" customHeight="1" thickBot="1" x14ac:dyDescent="0.3">
      <c r="B5" s="15"/>
      <c r="D5" s="19"/>
      <c r="E5" s="19"/>
      <c r="F5" s="19"/>
      <c r="G5" s="277"/>
      <c r="H5" s="278"/>
      <c r="I5" s="278"/>
      <c r="J5" s="278"/>
      <c r="K5" s="278"/>
      <c r="L5" s="278"/>
      <c r="M5" s="279"/>
    </row>
    <row r="6" spans="2:13" s="14" customFormat="1" x14ac:dyDescent="0.25">
      <c r="B6" s="15"/>
      <c r="G6" s="15"/>
      <c r="H6" s="15"/>
      <c r="I6" s="15"/>
      <c r="J6" s="15"/>
    </row>
    <row r="7" spans="2:13" s="14" customFormat="1" x14ac:dyDescent="0.25">
      <c r="B7" s="15"/>
      <c r="G7" s="15"/>
      <c r="H7" s="15"/>
      <c r="I7" s="15"/>
      <c r="J7" s="15"/>
    </row>
    <row r="8" spans="2:13" s="14" customFormat="1" x14ac:dyDescent="0.25">
      <c r="B8" s="15"/>
      <c r="G8" s="15"/>
      <c r="H8" s="15"/>
      <c r="I8" s="15"/>
      <c r="J8" s="15"/>
    </row>
    <row r="9" spans="2:13" s="14" customFormat="1" x14ac:dyDescent="0.25">
      <c r="B9" s="15"/>
      <c r="G9" s="15"/>
      <c r="H9" s="15"/>
      <c r="I9" s="15"/>
      <c r="J9" s="15"/>
    </row>
    <row r="10" spans="2:13" s="14" customFormat="1" x14ac:dyDescent="0.25">
      <c r="B10" s="15"/>
      <c r="G10" s="15"/>
      <c r="H10" s="15"/>
      <c r="I10" s="15"/>
      <c r="J10" s="15"/>
    </row>
    <row r="11" spans="2:13" s="14" customFormat="1" x14ac:dyDescent="0.25">
      <c r="B11" s="15"/>
      <c r="G11" s="15"/>
      <c r="H11" s="15"/>
      <c r="I11" s="15"/>
      <c r="J11" s="15"/>
    </row>
    <row r="12" spans="2:13" s="14" customFormat="1" x14ac:dyDescent="0.25">
      <c r="B12" s="15"/>
      <c r="G12" s="15"/>
      <c r="H12" s="15"/>
      <c r="I12" s="15"/>
      <c r="J12" s="15"/>
    </row>
    <row r="13" spans="2:13" s="14" customFormat="1" x14ac:dyDescent="0.25">
      <c r="B13" s="15"/>
      <c r="G13" s="15"/>
      <c r="H13" s="15"/>
      <c r="I13" s="15"/>
      <c r="J13" s="15"/>
    </row>
    <row r="14" spans="2:13" s="14" customFormat="1" x14ac:dyDescent="0.25">
      <c r="B14" s="15"/>
      <c r="G14" s="15"/>
      <c r="H14" s="15"/>
      <c r="I14" s="15"/>
      <c r="J14" s="15"/>
    </row>
    <row r="15" spans="2:13" s="14" customFormat="1" x14ac:dyDescent="0.25">
      <c r="B15" s="15"/>
      <c r="G15" s="15"/>
      <c r="H15" s="15"/>
      <c r="I15" s="15"/>
      <c r="J15" s="15"/>
    </row>
    <row r="16" spans="2:13" s="14" customFormat="1" x14ac:dyDescent="0.25">
      <c r="B16" s="15"/>
      <c r="G16" s="15"/>
      <c r="H16" s="15"/>
      <c r="I16" s="15"/>
      <c r="J16" s="15"/>
    </row>
    <row r="17" spans="1:14" s="14" customFormat="1" x14ac:dyDescent="0.25">
      <c r="B17" s="15"/>
      <c r="G17" s="15"/>
      <c r="H17" s="15"/>
      <c r="I17" s="15"/>
      <c r="J17" s="15"/>
    </row>
    <row r="18" spans="1:14" s="14" customFormat="1" x14ac:dyDescent="0.25">
      <c r="B18" s="15"/>
      <c r="G18" s="15"/>
      <c r="H18" s="15"/>
      <c r="I18" s="15"/>
      <c r="J18" s="15"/>
    </row>
    <row r="19" spans="1:14" s="14" customFormat="1" x14ac:dyDescent="0.25">
      <c r="B19" s="15"/>
      <c r="G19" s="15"/>
      <c r="H19" s="15"/>
      <c r="I19" s="15"/>
      <c r="J19" s="15"/>
    </row>
    <row r="20" spans="1:14" ht="12.75" customHeight="1" x14ac:dyDescent="0.25">
      <c r="A20" s="273" t="s">
        <v>0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5"/>
    </row>
    <row r="21" spans="1:14" ht="25.5" customHeight="1" x14ac:dyDescent="0.25">
      <c r="A21" s="276" t="s">
        <v>1</v>
      </c>
      <c r="B21" s="276"/>
      <c r="C21" s="40" t="s">
        <v>2</v>
      </c>
      <c r="D21" s="40" t="s">
        <v>3</v>
      </c>
      <c r="E21" s="276" t="s">
        <v>4</v>
      </c>
      <c r="F21" s="276"/>
      <c r="G21" s="276"/>
      <c r="H21" s="276" t="s">
        <v>5</v>
      </c>
      <c r="I21" s="276"/>
      <c r="J21" s="40" t="s">
        <v>6</v>
      </c>
      <c r="K21" s="40" t="s">
        <v>7</v>
      </c>
      <c r="L21" s="40" t="s">
        <v>8</v>
      </c>
      <c r="M21" s="40" t="s">
        <v>9</v>
      </c>
    </row>
    <row r="22" spans="1:14" s="36" customFormat="1" ht="27.6" customHeight="1" x14ac:dyDescent="0.25">
      <c r="A22" s="211" t="s">
        <v>105</v>
      </c>
      <c r="B22" s="212"/>
      <c r="C22" s="10"/>
      <c r="D22" s="33" t="s">
        <v>51</v>
      </c>
      <c r="E22" s="190">
        <v>9780830813599</v>
      </c>
      <c r="F22" s="191"/>
      <c r="G22" s="192"/>
      <c r="H22" s="213"/>
      <c r="I22" s="214"/>
      <c r="J22" s="8">
        <v>35</v>
      </c>
      <c r="K22" s="10"/>
      <c r="L22" s="10"/>
      <c r="M22" s="10"/>
      <c r="N22" s="50"/>
    </row>
    <row r="23" spans="1:14" s="36" customFormat="1" ht="27.6" customHeight="1" x14ac:dyDescent="0.25">
      <c r="A23" s="272" t="s">
        <v>229</v>
      </c>
      <c r="B23" s="216"/>
      <c r="C23" s="11"/>
      <c r="D23" s="34" t="s">
        <v>26</v>
      </c>
      <c r="E23" s="208">
        <v>9780830813506</v>
      </c>
      <c r="F23" s="209"/>
      <c r="G23" s="210"/>
      <c r="H23" s="217"/>
      <c r="I23" s="218"/>
      <c r="J23" s="7">
        <v>20</v>
      </c>
      <c r="K23" s="11"/>
      <c r="L23" s="11"/>
      <c r="M23" s="11"/>
      <c r="N23" s="50"/>
    </row>
    <row r="24" spans="1:14" s="36" customFormat="1" ht="27.6" customHeight="1" x14ac:dyDescent="0.25">
      <c r="A24" s="211" t="s">
        <v>106</v>
      </c>
      <c r="B24" s="212"/>
      <c r="C24" s="32" t="s">
        <v>107</v>
      </c>
      <c r="D24" s="33" t="s">
        <v>51</v>
      </c>
      <c r="E24" s="190">
        <v>9780830831708</v>
      </c>
      <c r="F24" s="191"/>
      <c r="G24" s="192"/>
      <c r="H24" s="213"/>
      <c r="I24" s="214"/>
      <c r="J24" s="8">
        <v>25</v>
      </c>
      <c r="K24" s="10"/>
      <c r="L24" s="10"/>
      <c r="M24" s="10"/>
      <c r="N24" s="50"/>
    </row>
    <row r="25" spans="1:14" ht="13.8" x14ac:dyDescent="0.25">
      <c r="A25" s="269" t="s">
        <v>228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1"/>
    </row>
    <row r="26" spans="1:14" s="36" customFormat="1" ht="28.8" customHeight="1" x14ac:dyDescent="0.25">
      <c r="A26" s="211" t="s">
        <v>105</v>
      </c>
      <c r="B26" s="212"/>
      <c r="C26" s="10"/>
      <c r="D26" s="114" t="s">
        <v>230</v>
      </c>
      <c r="E26" s="190">
        <v>9780830813599</v>
      </c>
      <c r="F26" s="191"/>
      <c r="G26" s="192"/>
      <c r="H26" s="213"/>
      <c r="I26" s="214"/>
      <c r="J26" s="8">
        <v>35</v>
      </c>
      <c r="K26" s="10"/>
      <c r="L26" s="10"/>
      <c r="M26" s="10"/>
      <c r="N26" s="50"/>
    </row>
    <row r="27" spans="1:14" s="36" customFormat="1" ht="28.8" customHeight="1" x14ac:dyDescent="0.25">
      <c r="A27" s="215" t="s">
        <v>106</v>
      </c>
      <c r="B27" s="216"/>
      <c r="C27" s="35" t="s">
        <v>107</v>
      </c>
      <c r="D27" s="113" t="s">
        <v>230</v>
      </c>
      <c r="E27" s="208">
        <v>9780830831708</v>
      </c>
      <c r="F27" s="209"/>
      <c r="G27" s="210"/>
      <c r="H27" s="217"/>
      <c r="I27" s="218"/>
      <c r="J27" s="7">
        <v>25</v>
      </c>
      <c r="K27" s="11"/>
      <c r="L27" s="11"/>
      <c r="M27" s="11"/>
      <c r="N27" s="50"/>
    </row>
  </sheetData>
  <mergeCells count="22">
    <mergeCell ref="A20:M20"/>
    <mergeCell ref="A21:B21"/>
    <mergeCell ref="G1:M1"/>
    <mergeCell ref="G2:M5"/>
    <mergeCell ref="H21:I21"/>
    <mergeCell ref="E21:G21"/>
    <mergeCell ref="A27:B27"/>
    <mergeCell ref="E27:G27"/>
    <mergeCell ref="H27:I27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  <mergeCell ref="A25:M25"/>
    <mergeCell ref="A26:B26"/>
    <mergeCell ref="E26:G26"/>
    <mergeCell ref="H26:I26"/>
  </mergeCells>
  <pageMargins left="0.7" right="0.7" top="0.75" bottom="0.75" header="0.3" footer="0.3"/>
  <pageSetup scale="8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02A63-585C-4190-943F-5B0C832AE0D0}">
  <sheetPr>
    <pageSetUpPr fitToPage="1"/>
  </sheetPr>
  <dimension ref="A1:M21"/>
  <sheetViews>
    <sheetView workbookViewId="0">
      <selection activeCell="C1" sqref="C1"/>
    </sheetView>
  </sheetViews>
  <sheetFormatPr defaultColWidth="9.33203125" defaultRowHeight="13.2" x14ac:dyDescent="0.25"/>
  <cols>
    <col min="1" max="1" width="13.109375" style="9" customWidth="1"/>
    <col min="2" max="2" width="20.44140625" style="9" customWidth="1"/>
    <col min="3" max="3" width="16.6640625" style="9" customWidth="1"/>
    <col min="4" max="4" width="8" style="9" customWidth="1"/>
    <col min="5" max="5" width="1.33203125" style="9" customWidth="1"/>
    <col min="6" max="6" width="2.109375" style="9" customWidth="1"/>
    <col min="7" max="7" width="14.6640625" style="9" customWidth="1"/>
    <col min="8" max="8" width="1.77734375" style="9" customWidth="1"/>
    <col min="9" max="9" width="4.77734375" style="9" customWidth="1"/>
    <col min="10" max="10" width="10.77734375" style="9" customWidth="1"/>
    <col min="11" max="11" width="10.6640625" style="9" customWidth="1"/>
    <col min="12" max="12" width="8.109375" style="9" customWidth="1"/>
    <col min="13" max="13" width="10.77734375" style="9" customWidth="1"/>
    <col min="14" max="16384" width="9.33203125" style="9"/>
  </cols>
  <sheetData>
    <row r="1" spans="2:13" s="14" customFormat="1" ht="75" customHeight="1" thickBot="1" x14ac:dyDescent="0.4">
      <c r="B1" s="15"/>
      <c r="C1" s="16"/>
      <c r="D1" s="2"/>
      <c r="E1" s="2"/>
      <c r="F1" s="2"/>
      <c r="G1" s="224" t="s">
        <v>232</v>
      </c>
      <c r="H1" s="225"/>
      <c r="I1" s="225"/>
      <c r="J1" s="225"/>
      <c r="K1" s="225"/>
      <c r="L1" s="225"/>
      <c r="M1" s="226"/>
    </row>
    <row r="2" spans="2:13" s="14" customFormat="1" ht="13.2" customHeight="1" x14ac:dyDescent="0.25">
      <c r="B2" s="15"/>
      <c r="D2" s="19"/>
      <c r="E2" s="19"/>
      <c r="F2" s="19"/>
      <c r="G2" s="227" t="s">
        <v>231</v>
      </c>
      <c r="H2" s="228"/>
      <c r="I2" s="228"/>
      <c r="J2" s="228"/>
      <c r="K2" s="228"/>
      <c r="L2" s="228"/>
      <c r="M2" s="229"/>
    </row>
    <row r="3" spans="2:13" s="14" customFormat="1" ht="13.2" customHeight="1" x14ac:dyDescent="0.25">
      <c r="B3" s="15"/>
      <c r="D3" s="19"/>
      <c r="E3" s="19"/>
      <c r="F3" s="19"/>
      <c r="G3" s="230"/>
      <c r="H3" s="231"/>
      <c r="I3" s="231"/>
      <c r="J3" s="231"/>
      <c r="K3" s="231"/>
      <c r="L3" s="231"/>
      <c r="M3" s="232"/>
    </row>
    <row r="4" spans="2:13" s="14" customFormat="1" ht="19.2" customHeight="1" x14ac:dyDescent="0.25">
      <c r="B4" s="15"/>
      <c r="D4" s="19"/>
      <c r="E4" s="19"/>
      <c r="F4" s="19"/>
      <c r="G4" s="230"/>
      <c r="H4" s="231"/>
      <c r="I4" s="231"/>
      <c r="J4" s="231"/>
      <c r="K4" s="231"/>
      <c r="L4" s="231"/>
      <c r="M4" s="232"/>
    </row>
    <row r="5" spans="2:13" s="14" customFormat="1" ht="22.5" customHeight="1" thickBot="1" x14ac:dyDescent="0.3">
      <c r="B5" s="15"/>
      <c r="D5" s="19"/>
      <c r="E5" s="19"/>
      <c r="F5" s="19"/>
      <c r="G5" s="277"/>
      <c r="H5" s="278"/>
      <c r="I5" s="278"/>
      <c r="J5" s="278"/>
      <c r="K5" s="278"/>
      <c r="L5" s="278"/>
      <c r="M5" s="279"/>
    </row>
    <row r="6" spans="2:13" s="14" customFormat="1" x14ac:dyDescent="0.25">
      <c r="B6" s="15"/>
      <c r="G6" s="15"/>
      <c r="H6" s="15"/>
      <c r="I6" s="15"/>
      <c r="J6" s="15"/>
    </row>
    <row r="7" spans="2:13" s="14" customFormat="1" x14ac:dyDescent="0.25">
      <c r="B7" s="15"/>
      <c r="G7" s="15"/>
      <c r="H7" s="15"/>
      <c r="I7" s="15"/>
      <c r="J7" s="15"/>
    </row>
    <row r="8" spans="2:13" s="14" customFormat="1" x14ac:dyDescent="0.25">
      <c r="B8" s="15"/>
      <c r="G8" s="15"/>
      <c r="H8" s="15"/>
      <c r="I8" s="15"/>
      <c r="J8" s="15"/>
    </row>
    <row r="9" spans="2:13" s="14" customFormat="1" x14ac:dyDescent="0.25">
      <c r="B9" s="15"/>
      <c r="G9" s="15"/>
      <c r="H9" s="15"/>
      <c r="I9" s="15"/>
      <c r="J9" s="15"/>
    </row>
    <row r="10" spans="2:13" s="14" customFormat="1" x14ac:dyDescent="0.25">
      <c r="B10" s="15"/>
      <c r="G10" s="15"/>
      <c r="H10" s="15"/>
      <c r="I10" s="15"/>
      <c r="J10" s="15"/>
    </row>
    <row r="11" spans="2:13" s="14" customFormat="1" x14ac:dyDescent="0.25">
      <c r="B11" s="15"/>
      <c r="G11" s="15"/>
      <c r="H11" s="15"/>
      <c r="I11" s="15"/>
      <c r="J11" s="15"/>
    </row>
    <row r="12" spans="2:13" s="14" customFormat="1" x14ac:dyDescent="0.25">
      <c r="B12" s="15"/>
      <c r="G12" s="15"/>
      <c r="H12" s="15"/>
      <c r="I12" s="15"/>
      <c r="J12" s="15"/>
    </row>
    <row r="13" spans="2:13" s="14" customFormat="1" x14ac:dyDescent="0.25">
      <c r="B13" s="15"/>
      <c r="G13" s="15"/>
      <c r="H13" s="15"/>
      <c r="I13" s="15"/>
      <c r="J13" s="15"/>
    </row>
    <row r="14" spans="2:13" s="14" customFormat="1" x14ac:dyDescent="0.25">
      <c r="B14" s="15"/>
      <c r="G14" s="15"/>
      <c r="H14" s="15"/>
      <c r="I14" s="15"/>
      <c r="J14" s="15"/>
    </row>
    <row r="15" spans="2:13" s="14" customFormat="1" x14ac:dyDescent="0.25">
      <c r="B15" s="15"/>
      <c r="G15" s="15"/>
      <c r="H15" s="15"/>
      <c r="I15" s="15"/>
      <c r="J15" s="15"/>
    </row>
    <row r="16" spans="2:13" s="14" customFormat="1" x14ac:dyDescent="0.25">
      <c r="B16" s="15"/>
      <c r="G16" s="15"/>
      <c r="H16" s="15"/>
      <c r="I16" s="15"/>
      <c r="J16" s="15"/>
    </row>
    <row r="17" spans="1:13" s="14" customFormat="1" x14ac:dyDescent="0.25">
      <c r="B17" s="15"/>
      <c r="G17" s="15"/>
      <c r="H17" s="15"/>
      <c r="I17" s="15"/>
      <c r="J17" s="15"/>
    </row>
    <row r="18" spans="1:13" ht="14.25" customHeight="1" x14ac:dyDescent="0.25">
      <c r="A18" s="280" t="s">
        <v>0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2"/>
    </row>
    <row r="19" spans="1:13" ht="29.25" customHeight="1" x14ac:dyDescent="0.25">
      <c r="A19" s="283" t="s">
        <v>1</v>
      </c>
      <c r="B19" s="284"/>
      <c r="C19" s="115" t="s">
        <v>2</v>
      </c>
      <c r="D19" s="115" t="s">
        <v>3</v>
      </c>
      <c r="E19" s="283" t="s">
        <v>4</v>
      </c>
      <c r="F19" s="285"/>
      <c r="G19" s="284"/>
      <c r="H19" s="283" t="s">
        <v>5</v>
      </c>
      <c r="I19" s="284"/>
      <c r="J19" s="115" t="s">
        <v>6</v>
      </c>
      <c r="K19" s="115" t="s">
        <v>7</v>
      </c>
      <c r="L19" s="115" t="s">
        <v>8</v>
      </c>
      <c r="M19" s="115" t="s">
        <v>9</v>
      </c>
    </row>
    <row r="20" spans="1:13" ht="34.200000000000003" customHeight="1" x14ac:dyDescent="0.25">
      <c r="A20" s="211" t="s">
        <v>27</v>
      </c>
      <c r="B20" s="212"/>
      <c r="C20" s="32" t="s">
        <v>28</v>
      </c>
      <c r="D20" s="33" t="s">
        <v>26</v>
      </c>
      <c r="E20" s="190">
        <v>9781563094415</v>
      </c>
      <c r="F20" s="191"/>
      <c r="G20" s="192"/>
      <c r="H20" s="213"/>
      <c r="I20" s="214"/>
      <c r="J20" s="8">
        <v>15.99</v>
      </c>
      <c r="K20" s="48"/>
      <c r="L20" s="48"/>
      <c r="M20" s="48"/>
    </row>
    <row r="21" spans="1:13" ht="34.200000000000003" customHeight="1" x14ac:dyDescent="0.25">
      <c r="A21" s="215" t="s">
        <v>29</v>
      </c>
      <c r="B21" s="216"/>
      <c r="C21" s="35" t="s">
        <v>30</v>
      </c>
      <c r="D21" s="34" t="s">
        <v>26</v>
      </c>
      <c r="E21" s="208">
        <v>9781563093746</v>
      </c>
      <c r="F21" s="209"/>
      <c r="G21" s="210"/>
      <c r="H21" s="217"/>
      <c r="I21" s="218"/>
      <c r="J21" s="7">
        <v>12.99</v>
      </c>
      <c r="K21" s="49"/>
      <c r="L21" s="49"/>
      <c r="M21" s="49"/>
    </row>
  </sheetData>
  <mergeCells count="12">
    <mergeCell ref="G1:M1"/>
    <mergeCell ref="G2:M5"/>
    <mergeCell ref="A21:B21"/>
    <mergeCell ref="E21:G21"/>
    <mergeCell ref="H21:I21"/>
    <mergeCell ref="A18:M18"/>
    <mergeCell ref="A19:B19"/>
    <mergeCell ref="E19:G19"/>
    <mergeCell ref="H19:I19"/>
    <mergeCell ref="A20:B20"/>
    <mergeCell ref="E20:G20"/>
    <mergeCell ref="H20:I20"/>
  </mergeCells>
  <pageMargins left="0.7" right="0.7" top="0.75" bottom="0.75" header="0.3" footer="0.3"/>
  <pageSetup scale="7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B835-5F3D-41C8-BE20-8FAFDC1A07CE}">
  <dimension ref="A1:M31"/>
  <sheetViews>
    <sheetView zoomScaleNormal="100" workbookViewId="0">
      <selection activeCell="C1" sqref="C1"/>
    </sheetView>
  </sheetViews>
  <sheetFormatPr defaultColWidth="8.77734375" defaultRowHeight="13.2" x14ac:dyDescent="0.25"/>
  <cols>
    <col min="1" max="1" width="11.77734375" style="9" customWidth="1"/>
    <col min="2" max="2" width="18.77734375" style="9" customWidth="1"/>
    <col min="3" max="3" width="16.6640625" style="9" customWidth="1"/>
    <col min="4" max="4" width="8" style="9" customWidth="1"/>
    <col min="5" max="5" width="2.6640625" style="9" customWidth="1"/>
    <col min="6" max="6" width="4" style="9" customWidth="1"/>
    <col min="7" max="7" width="12" style="9" customWidth="1"/>
    <col min="8" max="8" width="2.109375" style="9" customWidth="1"/>
    <col min="9" max="9" width="4.109375" style="9" customWidth="1"/>
    <col min="10" max="10" width="10.77734375" style="9" customWidth="1"/>
    <col min="11" max="11" width="10.6640625" style="9" customWidth="1"/>
    <col min="12" max="12" width="8.109375" style="9" customWidth="1"/>
    <col min="13" max="13" width="10.6640625" style="9" customWidth="1"/>
    <col min="14" max="14" width="7.109375" style="9" customWidth="1"/>
    <col min="15" max="16384" width="8.77734375" style="9"/>
  </cols>
  <sheetData>
    <row r="1" spans="3:13" s="14" customFormat="1" ht="61.5" customHeight="1" thickBot="1" x14ac:dyDescent="0.45">
      <c r="C1" s="18"/>
      <c r="D1" s="38"/>
      <c r="E1" s="44"/>
      <c r="F1" s="44"/>
      <c r="G1" s="224" t="s">
        <v>45</v>
      </c>
      <c r="H1" s="225"/>
      <c r="I1" s="225"/>
      <c r="J1" s="225"/>
      <c r="K1" s="225"/>
      <c r="L1" s="225"/>
      <c r="M1" s="226"/>
    </row>
    <row r="2" spans="3:13" s="14" customFormat="1" ht="27" customHeight="1" x14ac:dyDescent="0.25">
      <c r="C2" s="18"/>
      <c r="D2" s="38"/>
      <c r="E2" s="22"/>
      <c r="F2" s="22"/>
      <c r="G2" s="227" t="s">
        <v>19</v>
      </c>
      <c r="H2" s="228"/>
      <c r="I2" s="228"/>
      <c r="J2" s="228"/>
      <c r="K2" s="228"/>
      <c r="L2" s="228"/>
      <c r="M2" s="229"/>
    </row>
    <row r="3" spans="3:13" s="14" customFormat="1" x14ac:dyDescent="0.25">
      <c r="C3" s="18"/>
      <c r="D3" s="22"/>
      <c r="E3" s="22"/>
      <c r="F3" s="22"/>
      <c r="G3" s="230"/>
      <c r="H3" s="231"/>
      <c r="I3" s="231"/>
      <c r="J3" s="231"/>
      <c r="K3" s="231"/>
      <c r="L3" s="231"/>
      <c r="M3" s="232"/>
    </row>
    <row r="4" spans="3:13" s="14" customFormat="1" x14ac:dyDescent="0.25">
      <c r="C4" s="18"/>
      <c r="D4" s="22"/>
      <c r="E4" s="22"/>
      <c r="F4" s="22"/>
      <c r="G4" s="230"/>
      <c r="H4" s="231"/>
      <c r="I4" s="231"/>
      <c r="J4" s="231"/>
      <c r="K4" s="231"/>
      <c r="L4" s="231"/>
      <c r="M4" s="232"/>
    </row>
    <row r="5" spans="3:13" s="14" customFormat="1" ht="13.8" thickBot="1" x14ac:dyDescent="0.3">
      <c r="C5" s="18"/>
      <c r="D5" s="22"/>
      <c r="E5" s="22"/>
      <c r="F5" s="22"/>
      <c r="G5" s="233"/>
      <c r="H5" s="234"/>
      <c r="I5" s="234"/>
      <c r="J5" s="234"/>
      <c r="K5" s="234"/>
      <c r="L5" s="234"/>
      <c r="M5" s="235"/>
    </row>
    <row r="6" spans="3:13" s="14" customFormat="1" x14ac:dyDescent="0.25">
      <c r="C6" s="15"/>
      <c r="G6" s="15"/>
      <c r="H6" s="15"/>
      <c r="I6" s="15"/>
    </row>
    <row r="7" spans="3:13" s="14" customFormat="1" x14ac:dyDescent="0.25">
      <c r="C7" s="15"/>
      <c r="G7" s="15"/>
      <c r="H7" s="15"/>
      <c r="I7" s="15"/>
    </row>
    <row r="8" spans="3:13" s="14" customFormat="1" x14ac:dyDescent="0.25">
      <c r="C8" s="15"/>
      <c r="G8" s="15"/>
      <c r="H8" s="15"/>
      <c r="I8" s="15"/>
    </row>
    <row r="9" spans="3:13" s="14" customFormat="1" x14ac:dyDescent="0.25">
      <c r="C9" s="15"/>
      <c r="G9" s="15"/>
      <c r="H9" s="15"/>
      <c r="I9" s="15"/>
    </row>
    <row r="10" spans="3:13" s="14" customFormat="1" x14ac:dyDescent="0.25">
      <c r="C10" s="15"/>
      <c r="G10" s="15"/>
      <c r="H10" s="15"/>
      <c r="I10" s="15"/>
    </row>
    <row r="11" spans="3:13" s="14" customFormat="1" x14ac:dyDescent="0.25">
      <c r="C11" s="15"/>
      <c r="G11" s="15"/>
      <c r="H11" s="15"/>
      <c r="I11" s="15"/>
    </row>
    <row r="12" spans="3:13" s="14" customFormat="1" x14ac:dyDescent="0.25">
      <c r="C12" s="15"/>
      <c r="G12" s="15"/>
      <c r="H12" s="15"/>
      <c r="I12" s="15"/>
    </row>
    <row r="13" spans="3:13" s="14" customFormat="1" x14ac:dyDescent="0.25">
      <c r="C13" s="15"/>
      <c r="G13" s="15"/>
      <c r="H13" s="15"/>
      <c r="I13" s="15"/>
    </row>
    <row r="14" spans="3:13" s="14" customFormat="1" x14ac:dyDescent="0.25">
      <c r="C14" s="15"/>
      <c r="G14" s="15"/>
      <c r="H14" s="15"/>
      <c r="I14" s="15"/>
    </row>
    <row r="15" spans="3:13" s="14" customFormat="1" x14ac:dyDescent="0.25">
      <c r="C15" s="15"/>
      <c r="G15" s="15"/>
      <c r="H15" s="15"/>
      <c r="I15" s="15"/>
    </row>
    <row r="16" spans="3:13" s="14" customFormat="1" x14ac:dyDescent="0.25">
      <c r="C16" s="15"/>
      <c r="G16" s="15"/>
      <c r="H16" s="15"/>
      <c r="I16" s="15"/>
    </row>
    <row r="17" spans="1:13" s="14" customFormat="1" ht="11.25" customHeight="1" x14ac:dyDescent="0.25">
      <c r="C17" s="15"/>
      <c r="G17" s="15"/>
      <c r="H17" s="15"/>
      <c r="I17" s="15"/>
    </row>
    <row r="18" spans="1:13" s="14" customFormat="1" ht="11.25" customHeight="1" x14ac:dyDescent="0.25">
      <c r="C18" s="15"/>
      <c r="G18" s="15"/>
      <c r="H18" s="15"/>
      <c r="I18" s="15"/>
    </row>
    <row r="19" spans="1:13" ht="14.25" customHeight="1" x14ac:dyDescent="0.25">
      <c r="A19" s="246" t="s">
        <v>0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8"/>
    </row>
    <row r="20" spans="1:13" ht="29.25" customHeight="1" x14ac:dyDescent="0.25">
      <c r="A20" s="243" t="s">
        <v>1</v>
      </c>
      <c r="B20" s="245"/>
      <c r="C20" s="20" t="s">
        <v>2</v>
      </c>
      <c r="D20" s="20" t="s">
        <v>3</v>
      </c>
      <c r="E20" s="243" t="s">
        <v>4</v>
      </c>
      <c r="F20" s="244"/>
      <c r="G20" s="245"/>
      <c r="H20" s="243" t="s">
        <v>5</v>
      </c>
      <c r="I20" s="245"/>
      <c r="J20" s="20" t="s">
        <v>6</v>
      </c>
      <c r="K20" s="20" t="s">
        <v>7</v>
      </c>
      <c r="L20" s="20" t="s">
        <v>8</v>
      </c>
      <c r="M20" s="20" t="s">
        <v>9</v>
      </c>
    </row>
    <row r="21" spans="1:13" s="36" customFormat="1" ht="28.8" customHeight="1" x14ac:dyDescent="0.25">
      <c r="A21" s="211" t="s">
        <v>108</v>
      </c>
      <c r="B21" s="212"/>
      <c r="C21" s="10"/>
      <c r="D21" s="10"/>
      <c r="E21" s="190">
        <v>612978559192</v>
      </c>
      <c r="F21" s="191"/>
      <c r="G21" s="192"/>
      <c r="H21" s="213"/>
      <c r="I21" s="214"/>
      <c r="J21" s="8">
        <v>14.99</v>
      </c>
      <c r="K21" s="10"/>
      <c r="L21" s="10"/>
      <c r="M21" s="10"/>
    </row>
    <row r="22" spans="1:13" s="36" customFormat="1" ht="28.8" customHeight="1" x14ac:dyDescent="0.25">
      <c r="A22" s="215" t="s">
        <v>109</v>
      </c>
      <c r="B22" s="216"/>
      <c r="C22" s="11"/>
      <c r="D22" s="11"/>
      <c r="E22" s="208">
        <v>612978559208</v>
      </c>
      <c r="F22" s="209"/>
      <c r="G22" s="210"/>
      <c r="H22" s="217"/>
      <c r="I22" s="218"/>
      <c r="J22" s="7">
        <v>14.99</v>
      </c>
      <c r="K22" s="11"/>
      <c r="L22" s="11"/>
      <c r="M22" s="11"/>
    </row>
    <row r="23" spans="1:13" s="36" customFormat="1" ht="28.8" customHeight="1" x14ac:dyDescent="0.25">
      <c r="A23" s="211" t="s">
        <v>110</v>
      </c>
      <c r="B23" s="212"/>
      <c r="C23" s="10"/>
      <c r="D23" s="10"/>
      <c r="E23" s="190">
        <v>612978559215</v>
      </c>
      <c r="F23" s="191"/>
      <c r="G23" s="192"/>
      <c r="H23" s="213"/>
      <c r="I23" s="214"/>
      <c r="J23" s="8">
        <v>14.99</v>
      </c>
      <c r="K23" s="10"/>
      <c r="L23" s="10"/>
      <c r="M23" s="10"/>
    </row>
    <row r="24" spans="1:13" s="36" customFormat="1" ht="28.8" customHeight="1" x14ac:dyDescent="0.25">
      <c r="A24" s="215" t="s">
        <v>111</v>
      </c>
      <c r="B24" s="216"/>
      <c r="C24" s="11"/>
      <c r="D24" s="11"/>
      <c r="E24" s="208">
        <v>612978560587</v>
      </c>
      <c r="F24" s="209"/>
      <c r="G24" s="210"/>
      <c r="H24" s="217"/>
      <c r="I24" s="218"/>
      <c r="J24" s="7">
        <v>19.989999999999998</v>
      </c>
      <c r="K24" s="11"/>
      <c r="L24" s="11"/>
      <c r="M24" s="11"/>
    </row>
    <row r="25" spans="1:13" s="36" customFormat="1" ht="28.8" customHeight="1" x14ac:dyDescent="0.25">
      <c r="A25" s="211" t="s">
        <v>112</v>
      </c>
      <c r="B25" s="212"/>
      <c r="C25" s="10"/>
      <c r="D25" s="10"/>
      <c r="E25" s="190">
        <v>612978560594</v>
      </c>
      <c r="F25" s="191"/>
      <c r="G25" s="192"/>
      <c r="H25" s="213"/>
      <c r="I25" s="214"/>
      <c r="J25" s="8">
        <v>19.989999999999998</v>
      </c>
      <c r="K25" s="10"/>
      <c r="L25" s="10"/>
      <c r="M25" s="10"/>
    </row>
    <row r="26" spans="1:13" s="36" customFormat="1" ht="28.8" customHeight="1" x14ac:dyDescent="0.25">
      <c r="A26" s="215" t="s">
        <v>113</v>
      </c>
      <c r="B26" s="216"/>
      <c r="C26" s="11"/>
      <c r="D26" s="11"/>
      <c r="E26" s="208">
        <v>612978560600</v>
      </c>
      <c r="F26" s="209"/>
      <c r="G26" s="210"/>
      <c r="H26" s="217"/>
      <c r="I26" s="218"/>
      <c r="J26" s="7">
        <v>19.989999999999998</v>
      </c>
      <c r="K26" s="11"/>
      <c r="L26" s="11"/>
      <c r="M26" s="11"/>
    </row>
    <row r="27" spans="1:13" s="36" customFormat="1" ht="28.8" customHeight="1" x14ac:dyDescent="0.25">
      <c r="A27" s="211" t="s">
        <v>114</v>
      </c>
      <c r="B27" s="212"/>
      <c r="C27" s="10"/>
      <c r="D27" s="10"/>
      <c r="E27" s="190">
        <v>612978560617</v>
      </c>
      <c r="F27" s="191"/>
      <c r="G27" s="192"/>
      <c r="H27" s="213"/>
      <c r="I27" s="214"/>
      <c r="J27" s="8">
        <v>19.989999999999998</v>
      </c>
      <c r="K27" s="10"/>
      <c r="L27" s="10"/>
      <c r="M27" s="10"/>
    </row>
    <row r="28" spans="1:13" s="36" customFormat="1" ht="28.8" customHeight="1" x14ac:dyDescent="0.25">
      <c r="A28" s="215" t="s">
        <v>115</v>
      </c>
      <c r="B28" s="216"/>
      <c r="C28" s="11"/>
      <c r="D28" s="11"/>
      <c r="E28" s="208">
        <v>612978560143</v>
      </c>
      <c r="F28" s="209"/>
      <c r="G28" s="210"/>
      <c r="H28" s="217"/>
      <c r="I28" s="218"/>
      <c r="J28" s="7">
        <v>19.989999999999998</v>
      </c>
      <c r="K28" s="11"/>
      <c r="L28" s="11"/>
      <c r="M28" s="11"/>
    </row>
    <row r="29" spans="1:13" s="36" customFormat="1" ht="28.8" customHeight="1" x14ac:dyDescent="0.25">
      <c r="A29" s="211" t="s">
        <v>116</v>
      </c>
      <c r="B29" s="212"/>
      <c r="C29" s="10"/>
      <c r="D29" s="10"/>
      <c r="E29" s="190">
        <v>612978560150</v>
      </c>
      <c r="F29" s="191"/>
      <c r="G29" s="192"/>
      <c r="H29" s="213"/>
      <c r="I29" s="214"/>
      <c r="J29" s="8">
        <v>19.989999999999998</v>
      </c>
      <c r="K29" s="10"/>
      <c r="L29" s="10"/>
      <c r="M29" s="10"/>
    </row>
    <row r="30" spans="1:13" s="36" customFormat="1" ht="28.8" customHeight="1" x14ac:dyDescent="0.25">
      <c r="A30" s="215" t="s">
        <v>117</v>
      </c>
      <c r="B30" s="216"/>
      <c r="C30" s="11"/>
      <c r="D30" s="11"/>
      <c r="E30" s="208">
        <v>612978560167</v>
      </c>
      <c r="F30" s="209"/>
      <c r="G30" s="210"/>
      <c r="H30" s="217"/>
      <c r="I30" s="218"/>
      <c r="J30" s="7">
        <v>19.989999999999998</v>
      </c>
      <c r="K30" s="11"/>
      <c r="L30" s="11"/>
      <c r="M30" s="11"/>
    </row>
    <row r="31" spans="1:13" s="36" customFormat="1" ht="28.8" customHeight="1" x14ac:dyDescent="0.25">
      <c r="A31" s="211" t="s">
        <v>118</v>
      </c>
      <c r="B31" s="212"/>
      <c r="C31" s="10"/>
      <c r="D31" s="10"/>
      <c r="E31" s="190">
        <v>612978560174</v>
      </c>
      <c r="F31" s="191"/>
      <c r="G31" s="192"/>
      <c r="H31" s="213"/>
      <c r="I31" s="214"/>
      <c r="J31" s="8">
        <v>19.989999999999998</v>
      </c>
      <c r="K31" s="10"/>
      <c r="L31" s="10"/>
      <c r="M31" s="10"/>
    </row>
  </sheetData>
  <mergeCells count="39">
    <mergeCell ref="A19:M19"/>
    <mergeCell ref="A20:B20"/>
    <mergeCell ref="H20:I20"/>
    <mergeCell ref="G2:M5"/>
    <mergeCell ref="G1:M1"/>
    <mergeCell ref="E20:G20"/>
    <mergeCell ref="A21:B21"/>
    <mergeCell ref="E21:G21"/>
    <mergeCell ref="H21:I21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28:B28"/>
    <mergeCell ref="E28:G28"/>
    <mergeCell ref="H28:I28"/>
    <mergeCell ref="A31:B31"/>
    <mergeCell ref="E31:G31"/>
    <mergeCell ref="H31:I31"/>
    <mergeCell ref="A29:B29"/>
    <mergeCell ref="E29:G29"/>
    <mergeCell ref="H29:I29"/>
    <mergeCell ref="A30:B30"/>
    <mergeCell ref="E30:G30"/>
    <mergeCell ref="H30:I30"/>
  </mergeCells>
  <pageMargins left="0.7" right="0.7" top="0.75" bottom="0.75" header="0.3" footer="0.3"/>
  <pageSetup scale="8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8B5A-49DE-4065-B66E-1D71D0CE1E15}">
  <sheetPr>
    <pageSetUpPr fitToPage="1"/>
  </sheetPr>
  <dimension ref="A1:M22"/>
  <sheetViews>
    <sheetView workbookViewId="0">
      <selection activeCell="K21" sqref="K21"/>
    </sheetView>
  </sheetViews>
  <sheetFormatPr defaultColWidth="8.77734375" defaultRowHeight="13.2" x14ac:dyDescent="0.25"/>
  <cols>
    <col min="1" max="1" width="11.77734375" style="9" customWidth="1"/>
    <col min="2" max="2" width="18.77734375" style="9" customWidth="1"/>
    <col min="3" max="3" width="16.6640625" style="9" customWidth="1"/>
    <col min="4" max="4" width="8" style="9" customWidth="1"/>
    <col min="5" max="5" width="2.6640625" style="9" customWidth="1"/>
    <col min="6" max="6" width="4" style="9" customWidth="1"/>
    <col min="7" max="7" width="12" style="9" customWidth="1"/>
    <col min="8" max="8" width="2.109375" style="9" customWidth="1"/>
    <col min="9" max="9" width="4.109375" style="9" customWidth="1"/>
    <col min="10" max="10" width="10.77734375" style="9" customWidth="1"/>
    <col min="11" max="11" width="10.6640625" style="9" customWidth="1"/>
    <col min="12" max="12" width="8.109375" style="9" customWidth="1"/>
    <col min="13" max="13" width="10.6640625" style="9" customWidth="1"/>
    <col min="14" max="14" width="7.109375" style="9" customWidth="1"/>
    <col min="15" max="16384" width="8.77734375" style="9"/>
  </cols>
  <sheetData>
    <row r="1" spans="2:13" s="14" customFormat="1" ht="57" customHeight="1" thickBot="1" x14ac:dyDescent="0.4">
      <c r="B1" s="15"/>
      <c r="C1" s="16"/>
      <c r="D1" s="17"/>
      <c r="E1" s="17"/>
      <c r="F1" s="38"/>
      <c r="G1" s="224" t="s">
        <v>46</v>
      </c>
      <c r="H1" s="225"/>
      <c r="I1" s="225"/>
      <c r="J1" s="225"/>
      <c r="K1" s="225"/>
      <c r="L1" s="225"/>
      <c r="M1" s="226"/>
    </row>
    <row r="2" spans="2:13" s="14" customFormat="1" ht="13.2" customHeight="1" x14ac:dyDescent="0.25">
      <c r="B2" s="15"/>
      <c r="D2" s="22"/>
      <c r="E2" s="22"/>
      <c r="F2" s="38"/>
      <c r="G2" s="227" t="s">
        <v>15</v>
      </c>
      <c r="H2" s="228"/>
      <c r="I2" s="228"/>
      <c r="J2" s="228"/>
      <c r="K2" s="228"/>
      <c r="L2" s="228"/>
      <c r="M2" s="229"/>
    </row>
    <row r="3" spans="2:13" s="14" customFormat="1" x14ac:dyDescent="0.25">
      <c r="B3" s="15"/>
      <c r="D3" s="22"/>
      <c r="E3" s="22"/>
      <c r="F3" s="22"/>
      <c r="G3" s="230"/>
      <c r="H3" s="231"/>
      <c r="I3" s="231"/>
      <c r="J3" s="231"/>
      <c r="K3" s="231"/>
      <c r="L3" s="231"/>
      <c r="M3" s="232"/>
    </row>
    <row r="4" spans="2:13" s="14" customFormat="1" x14ac:dyDescent="0.25">
      <c r="B4" s="15"/>
      <c r="D4" s="22"/>
      <c r="E4" s="22"/>
      <c r="F4" s="22"/>
      <c r="G4" s="230"/>
      <c r="H4" s="231"/>
      <c r="I4" s="231"/>
      <c r="J4" s="231"/>
      <c r="K4" s="231"/>
      <c r="L4" s="231"/>
      <c r="M4" s="232"/>
    </row>
    <row r="5" spans="2:13" s="14" customFormat="1" ht="13.8" thickBot="1" x14ac:dyDescent="0.3">
      <c r="B5" s="15"/>
      <c r="D5" s="22"/>
      <c r="E5" s="22"/>
      <c r="F5" s="22"/>
      <c r="G5" s="233"/>
      <c r="H5" s="234"/>
      <c r="I5" s="234"/>
      <c r="J5" s="234"/>
      <c r="K5" s="234"/>
      <c r="L5" s="234"/>
      <c r="M5" s="235"/>
    </row>
    <row r="6" spans="2:13" s="14" customFormat="1" x14ac:dyDescent="0.25">
      <c r="B6" s="15"/>
      <c r="G6" s="15"/>
      <c r="H6" s="15"/>
      <c r="I6" s="15"/>
    </row>
    <row r="7" spans="2:13" s="14" customFormat="1" x14ac:dyDescent="0.25">
      <c r="B7" s="15"/>
      <c r="G7" s="15"/>
      <c r="H7" s="15"/>
      <c r="I7" s="15"/>
    </row>
    <row r="8" spans="2:13" s="14" customFormat="1" x14ac:dyDescent="0.25">
      <c r="B8" s="15"/>
      <c r="G8" s="15"/>
      <c r="H8" s="15"/>
      <c r="I8" s="15"/>
    </row>
    <row r="9" spans="2:13" s="14" customFormat="1" x14ac:dyDescent="0.25">
      <c r="B9" s="15"/>
      <c r="G9" s="15"/>
      <c r="H9" s="15"/>
      <c r="I9" s="15"/>
    </row>
    <row r="10" spans="2:13" s="14" customFormat="1" x14ac:dyDescent="0.25">
      <c r="B10" s="15"/>
      <c r="G10" s="15"/>
      <c r="H10" s="15"/>
      <c r="I10" s="15"/>
    </row>
    <row r="11" spans="2:13" s="14" customFormat="1" x14ac:dyDescent="0.25">
      <c r="B11" s="15"/>
      <c r="G11" s="15"/>
      <c r="H11" s="15"/>
      <c r="I11" s="15"/>
    </row>
    <row r="12" spans="2:13" s="14" customFormat="1" x14ac:dyDescent="0.25">
      <c r="B12" s="15"/>
      <c r="G12" s="15"/>
      <c r="H12" s="15"/>
      <c r="I12" s="15"/>
    </row>
    <row r="13" spans="2:13" s="14" customFormat="1" x14ac:dyDescent="0.25">
      <c r="B13" s="15"/>
      <c r="G13" s="15"/>
      <c r="H13" s="15"/>
      <c r="I13" s="15"/>
    </row>
    <row r="14" spans="2:13" s="14" customFormat="1" x14ac:dyDescent="0.25">
      <c r="B14" s="15"/>
      <c r="G14" s="15"/>
      <c r="H14" s="15"/>
      <c r="I14" s="15"/>
    </row>
    <row r="15" spans="2:13" s="14" customFormat="1" x14ac:dyDescent="0.25">
      <c r="B15" s="15"/>
      <c r="G15" s="15"/>
      <c r="H15" s="15"/>
      <c r="I15" s="15"/>
    </row>
    <row r="16" spans="2:13" s="14" customFormat="1" x14ac:dyDescent="0.25">
      <c r="B16" s="15"/>
      <c r="G16" s="15"/>
      <c r="H16" s="15"/>
      <c r="I16" s="15"/>
    </row>
    <row r="17" spans="1:13" s="14" customFormat="1" x14ac:dyDescent="0.25">
      <c r="B17" s="15"/>
      <c r="G17" s="15"/>
      <c r="H17" s="15"/>
      <c r="I17" s="15"/>
    </row>
    <row r="18" spans="1:13" ht="14.25" customHeight="1" x14ac:dyDescent="0.25">
      <c r="A18" s="246" t="s">
        <v>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8"/>
    </row>
    <row r="19" spans="1:13" ht="25.5" customHeight="1" x14ac:dyDescent="0.25">
      <c r="A19" s="243" t="s">
        <v>1</v>
      </c>
      <c r="B19" s="245"/>
      <c r="C19" s="20" t="s">
        <v>2</v>
      </c>
      <c r="D19" s="20" t="s">
        <v>3</v>
      </c>
      <c r="E19" s="243" t="s">
        <v>4</v>
      </c>
      <c r="F19" s="244"/>
      <c r="G19" s="245"/>
      <c r="H19" s="243" t="s">
        <v>5</v>
      </c>
      <c r="I19" s="245"/>
      <c r="J19" s="20" t="s">
        <v>6</v>
      </c>
      <c r="K19" s="20" t="s">
        <v>7</v>
      </c>
      <c r="L19" s="20" t="s">
        <v>8</v>
      </c>
      <c r="M19" s="20" t="s">
        <v>9</v>
      </c>
    </row>
    <row r="20" spans="1:13" ht="27" customHeight="1" x14ac:dyDescent="0.25">
      <c r="A20" s="211" t="s">
        <v>119</v>
      </c>
      <c r="B20" s="212"/>
      <c r="C20" s="32" t="s">
        <v>120</v>
      </c>
      <c r="D20" s="33" t="s">
        <v>51</v>
      </c>
      <c r="E20" s="190">
        <v>9780825446931</v>
      </c>
      <c r="F20" s="191"/>
      <c r="G20" s="192"/>
      <c r="H20" s="213"/>
      <c r="I20" s="214"/>
      <c r="J20" s="8">
        <v>24.99</v>
      </c>
      <c r="K20" s="12"/>
      <c r="L20" s="12"/>
      <c r="M20" s="12"/>
    </row>
    <row r="21" spans="1:13" ht="27" customHeight="1" x14ac:dyDescent="0.25">
      <c r="A21" s="215" t="s">
        <v>121</v>
      </c>
      <c r="B21" s="216"/>
      <c r="C21" s="35" t="s">
        <v>122</v>
      </c>
      <c r="D21" s="34" t="s">
        <v>26</v>
      </c>
      <c r="E21" s="208">
        <v>9780825446672</v>
      </c>
      <c r="F21" s="209"/>
      <c r="G21" s="210"/>
      <c r="H21" s="217"/>
      <c r="I21" s="218"/>
      <c r="J21" s="7">
        <v>17.989999999999998</v>
      </c>
      <c r="K21" s="7"/>
      <c r="L21" s="13"/>
      <c r="M21" s="13"/>
    </row>
    <row r="22" spans="1:13" ht="27" customHeight="1" x14ac:dyDescent="0.25"/>
  </sheetData>
  <mergeCells count="12">
    <mergeCell ref="G1:M1"/>
    <mergeCell ref="G2:M5"/>
    <mergeCell ref="A18:M18"/>
    <mergeCell ref="A19:B19"/>
    <mergeCell ref="H19:I19"/>
    <mergeCell ref="A20:B20"/>
    <mergeCell ref="H20:I20"/>
    <mergeCell ref="E19:G19"/>
    <mergeCell ref="E20:G20"/>
    <mergeCell ref="E21:G21"/>
    <mergeCell ref="A21:B21"/>
    <mergeCell ref="H21:I21"/>
  </mergeCells>
  <pageMargins left="0.7" right="0.7" top="0.75" bottom="0.75" header="0.3" footer="0.3"/>
  <pageSetup scale="8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51ABB-3901-4AB2-8397-6BB395591FB3}">
  <sheetPr>
    <pageSetUpPr fitToPage="1"/>
  </sheetPr>
  <dimension ref="A1:M21"/>
  <sheetViews>
    <sheetView workbookViewId="0">
      <selection activeCell="C21" sqref="C21"/>
    </sheetView>
  </sheetViews>
  <sheetFormatPr defaultColWidth="9.33203125" defaultRowHeight="13.2" x14ac:dyDescent="0.25"/>
  <cols>
    <col min="1" max="1" width="11.77734375" style="9" customWidth="1"/>
    <col min="2" max="2" width="18.77734375" style="9" customWidth="1"/>
    <col min="3" max="3" width="15" style="9" customWidth="1"/>
    <col min="4" max="4" width="9" style="9" customWidth="1"/>
    <col min="5" max="5" width="2.6640625" style="9" customWidth="1"/>
    <col min="6" max="6" width="4" style="9" customWidth="1"/>
    <col min="7" max="7" width="12" style="9" customWidth="1"/>
    <col min="8" max="8" width="2.109375" style="9" customWidth="1"/>
    <col min="9" max="9" width="4.109375" style="9" customWidth="1"/>
    <col min="10" max="10" width="10.77734375" style="9" customWidth="1"/>
    <col min="11" max="11" width="10.6640625" style="9" customWidth="1"/>
    <col min="12" max="12" width="8.109375" style="9" customWidth="1"/>
    <col min="13" max="13" width="10.6640625" style="9" customWidth="1"/>
    <col min="14" max="14" width="7.109375" style="9" customWidth="1"/>
    <col min="15" max="16384" width="9.33203125" style="9"/>
  </cols>
  <sheetData>
    <row r="1" spans="2:13" s="14" customFormat="1" ht="61.5" customHeight="1" thickBot="1" x14ac:dyDescent="0.4">
      <c r="B1" s="15"/>
      <c r="C1" s="16"/>
      <c r="D1" s="2"/>
      <c r="E1" s="2"/>
      <c r="F1" s="2"/>
      <c r="G1" s="224" t="s">
        <v>47</v>
      </c>
      <c r="H1" s="225"/>
      <c r="I1" s="225"/>
      <c r="J1" s="225"/>
      <c r="K1" s="225"/>
      <c r="L1" s="225"/>
      <c r="M1" s="226"/>
    </row>
    <row r="2" spans="2:13" s="14" customFormat="1" ht="27" customHeight="1" x14ac:dyDescent="0.25">
      <c r="B2" s="15"/>
      <c r="D2" s="6"/>
      <c r="E2" s="6"/>
      <c r="F2" s="6"/>
      <c r="G2" s="227" t="s">
        <v>21</v>
      </c>
      <c r="H2" s="228"/>
      <c r="I2" s="228"/>
      <c r="J2" s="228"/>
      <c r="K2" s="228"/>
      <c r="L2" s="228"/>
      <c r="M2" s="229"/>
    </row>
    <row r="3" spans="2:13" s="14" customFormat="1" x14ac:dyDescent="0.25">
      <c r="B3" s="15"/>
      <c r="D3" s="6"/>
      <c r="E3" s="6"/>
      <c r="F3" s="6"/>
      <c r="G3" s="230"/>
      <c r="H3" s="231"/>
      <c r="I3" s="231"/>
      <c r="J3" s="231"/>
      <c r="K3" s="231"/>
      <c r="L3" s="231"/>
      <c r="M3" s="232"/>
    </row>
    <row r="4" spans="2:13" s="14" customFormat="1" ht="13.8" thickBot="1" x14ac:dyDescent="0.3">
      <c r="B4" s="15"/>
      <c r="D4" s="6"/>
      <c r="E4" s="6"/>
      <c r="F4" s="6"/>
      <c r="G4" s="233"/>
      <c r="H4" s="234"/>
      <c r="I4" s="234"/>
      <c r="J4" s="234"/>
      <c r="K4" s="234"/>
      <c r="L4" s="234"/>
      <c r="M4" s="235"/>
    </row>
    <row r="5" spans="2:13" s="14" customFormat="1" x14ac:dyDescent="0.25">
      <c r="B5" s="15"/>
      <c r="G5" s="15"/>
      <c r="H5" s="15"/>
      <c r="I5" s="15"/>
    </row>
    <row r="6" spans="2:13" s="14" customFormat="1" x14ac:dyDescent="0.25">
      <c r="B6" s="15"/>
      <c r="G6" s="15"/>
      <c r="H6" s="15"/>
      <c r="I6" s="15"/>
    </row>
    <row r="7" spans="2:13" s="14" customFormat="1" x14ac:dyDescent="0.25">
      <c r="B7" s="15"/>
      <c r="G7" s="15"/>
      <c r="H7" s="15"/>
      <c r="I7" s="15"/>
    </row>
    <row r="8" spans="2:13" s="14" customFormat="1" x14ac:dyDescent="0.25">
      <c r="B8" s="15"/>
      <c r="G8" s="15"/>
      <c r="H8" s="15"/>
      <c r="I8" s="15"/>
    </row>
    <row r="9" spans="2:13" s="14" customFormat="1" x14ac:dyDescent="0.25">
      <c r="B9" s="15"/>
      <c r="G9" s="15"/>
      <c r="H9" s="15"/>
      <c r="I9" s="15"/>
    </row>
    <row r="10" spans="2:13" s="14" customFormat="1" x14ac:dyDescent="0.25">
      <c r="B10" s="15"/>
      <c r="G10" s="15"/>
      <c r="H10" s="15"/>
      <c r="I10" s="15"/>
    </row>
    <row r="11" spans="2:13" s="14" customFormat="1" x14ac:dyDescent="0.25">
      <c r="B11" s="15"/>
      <c r="G11" s="15"/>
      <c r="H11" s="15"/>
      <c r="I11" s="15"/>
    </row>
    <row r="12" spans="2:13" s="14" customFormat="1" x14ac:dyDescent="0.25">
      <c r="B12" s="15"/>
      <c r="G12" s="15"/>
      <c r="H12" s="15"/>
      <c r="I12" s="15"/>
    </row>
    <row r="13" spans="2:13" s="14" customFormat="1" x14ac:dyDescent="0.25">
      <c r="B13" s="15"/>
      <c r="G13" s="15"/>
      <c r="H13" s="15"/>
      <c r="I13" s="15"/>
    </row>
    <row r="14" spans="2:13" s="14" customFormat="1" x14ac:dyDescent="0.25">
      <c r="B14" s="15"/>
      <c r="G14" s="15"/>
      <c r="H14" s="15"/>
      <c r="I14" s="15"/>
    </row>
    <row r="15" spans="2:13" s="14" customFormat="1" x14ac:dyDescent="0.25">
      <c r="B15" s="15"/>
      <c r="G15" s="15"/>
      <c r="H15" s="15"/>
      <c r="I15" s="15"/>
    </row>
    <row r="16" spans="2:13" s="14" customFormat="1" x14ac:dyDescent="0.25">
      <c r="B16" s="15"/>
      <c r="G16" s="15"/>
      <c r="H16" s="15"/>
      <c r="I16" s="15"/>
    </row>
    <row r="17" spans="1:13" ht="14.25" customHeight="1" x14ac:dyDescent="0.25">
      <c r="A17" s="246" t="s">
        <v>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8"/>
    </row>
    <row r="18" spans="1:13" ht="29.25" customHeight="1" x14ac:dyDescent="0.25">
      <c r="A18" s="243" t="s">
        <v>1</v>
      </c>
      <c r="B18" s="245"/>
      <c r="C18" s="20" t="s">
        <v>2</v>
      </c>
      <c r="D18" s="20" t="s">
        <v>3</v>
      </c>
      <c r="E18" s="243" t="s">
        <v>4</v>
      </c>
      <c r="F18" s="244"/>
      <c r="G18" s="245"/>
      <c r="H18" s="243" t="s">
        <v>5</v>
      </c>
      <c r="I18" s="245"/>
      <c r="J18" s="20" t="s">
        <v>6</v>
      </c>
      <c r="K18" s="20" t="s">
        <v>7</v>
      </c>
      <c r="L18" s="20" t="s">
        <v>8</v>
      </c>
      <c r="M18" s="20" t="s">
        <v>9</v>
      </c>
    </row>
    <row r="19" spans="1:13" s="36" customFormat="1" ht="22.2" customHeight="1" x14ac:dyDescent="0.25">
      <c r="A19" s="211" t="s">
        <v>123</v>
      </c>
      <c r="B19" s="212"/>
      <c r="C19" s="32" t="s">
        <v>124</v>
      </c>
      <c r="D19" s="33" t="s">
        <v>26</v>
      </c>
      <c r="E19" s="190">
        <v>9780802423658</v>
      </c>
      <c r="F19" s="191"/>
      <c r="G19" s="192"/>
      <c r="H19" s="213"/>
      <c r="I19" s="214"/>
      <c r="J19" s="8">
        <v>14.99</v>
      </c>
      <c r="K19" s="12"/>
      <c r="L19" s="12"/>
      <c r="M19" s="12"/>
    </row>
    <row r="20" spans="1:13" ht="13.8" x14ac:dyDescent="0.25">
      <c r="A20" s="269" t="s">
        <v>227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1"/>
    </row>
    <row r="21" spans="1:13" s="36" customFormat="1" ht="30.75" customHeight="1" x14ac:dyDescent="0.25">
      <c r="A21" s="215" t="s">
        <v>125</v>
      </c>
      <c r="B21" s="216"/>
      <c r="C21" s="35" t="s">
        <v>126</v>
      </c>
      <c r="D21" s="113" t="s">
        <v>230</v>
      </c>
      <c r="E21" s="208">
        <v>9780802425232</v>
      </c>
      <c r="F21" s="209"/>
      <c r="G21" s="210"/>
      <c r="H21" s="217"/>
      <c r="I21" s="218"/>
      <c r="J21" s="7">
        <v>12.99</v>
      </c>
      <c r="K21" s="13"/>
      <c r="L21" s="13"/>
      <c r="M21" s="13"/>
    </row>
  </sheetData>
  <mergeCells count="13">
    <mergeCell ref="G1:M1"/>
    <mergeCell ref="G2:M4"/>
    <mergeCell ref="E18:G18"/>
    <mergeCell ref="E19:G19"/>
    <mergeCell ref="E21:G21"/>
    <mergeCell ref="A17:M17"/>
    <mergeCell ref="A18:B18"/>
    <mergeCell ref="H18:I18"/>
    <mergeCell ref="A19:B19"/>
    <mergeCell ref="H19:I19"/>
    <mergeCell ref="A21:B21"/>
    <mergeCell ref="H21:I21"/>
    <mergeCell ref="A20:M20"/>
  </mergeCells>
  <pageMargins left="0.7" right="0.7" top="0.75" bottom="0.75" header="0.3" footer="0.3"/>
  <pageSetup scale="8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35"/>
  <sheetViews>
    <sheetView workbookViewId="0">
      <selection activeCell="Q26" sqref="Q26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  <col min="15" max="15" width="2.44140625" customWidth="1"/>
  </cols>
  <sheetData>
    <row r="1" spans="2:13" s="3" customFormat="1" ht="61.5" customHeight="1" thickBot="1" x14ac:dyDescent="0.4">
      <c r="B1" s="4"/>
      <c r="C1" s="5"/>
      <c r="D1" s="2"/>
      <c r="E1" s="2"/>
      <c r="F1" s="2"/>
      <c r="G1" s="224" t="s">
        <v>48</v>
      </c>
      <c r="H1" s="225"/>
      <c r="I1" s="225"/>
      <c r="J1" s="225"/>
      <c r="K1" s="225"/>
      <c r="L1" s="225"/>
      <c r="M1" s="226"/>
    </row>
    <row r="2" spans="2:13" s="3" customFormat="1" ht="27" customHeight="1" x14ac:dyDescent="0.25">
      <c r="B2" s="4"/>
      <c r="D2" s="6"/>
      <c r="E2" s="6"/>
      <c r="F2" s="6"/>
      <c r="G2" s="227" t="s">
        <v>13</v>
      </c>
      <c r="H2" s="228"/>
      <c r="I2" s="228"/>
      <c r="J2" s="228"/>
      <c r="K2" s="228"/>
      <c r="L2" s="228"/>
      <c r="M2" s="229"/>
    </row>
    <row r="3" spans="2:13" s="3" customFormat="1" x14ac:dyDescent="0.25">
      <c r="B3" s="4"/>
      <c r="D3" s="6"/>
      <c r="E3" s="6"/>
      <c r="F3" s="6"/>
      <c r="G3" s="230"/>
      <c r="H3" s="231"/>
      <c r="I3" s="231"/>
      <c r="J3" s="231"/>
      <c r="K3" s="231"/>
      <c r="L3" s="231"/>
      <c r="M3" s="232"/>
    </row>
    <row r="4" spans="2:13" s="3" customFormat="1" ht="13.8" thickBot="1" x14ac:dyDescent="0.3">
      <c r="B4" s="4"/>
      <c r="D4" s="6"/>
      <c r="E4" s="6"/>
      <c r="F4" s="6"/>
      <c r="G4" s="233"/>
      <c r="H4" s="234"/>
      <c r="I4" s="234"/>
      <c r="J4" s="234"/>
      <c r="K4" s="234"/>
      <c r="L4" s="234"/>
      <c r="M4" s="235"/>
    </row>
    <row r="5" spans="2:13" s="3" customFormat="1" x14ac:dyDescent="0.25">
      <c r="B5" s="4"/>
      <c r="D5" s="6"/>
      <c r="E5" s="6"/>
      <c r="F5" s="6"/>
      <c r="G5" s="6"/>
      <c r="H5" s="6"/>
      <c r="I5" s="6"/>
      <c r="J5" s="6"/>
    </row>
    <row r="6" spans="2:13" s="3" customFormat="1" x14ac:dyDescent="0.25">
      <c r="B6" s="4"/>
      <c r="E6" s="14"/>
      <c r="G6" s="4"/>
      <c r="H6" s="4"/>
      <c r="I6" s="4"/>
    </row>
    <row r="7" spans="2:13" s="3" customFormat="1" x14ac:dyDescent="0.25">
      <c r="B7" s="4"/>
      <c r="E7" s="14"/>
      <c r="G7" s="4"/>
      <c r="H7" s="4"/>
      <c r="I7" s="4"/>
    </row>
    <row r="8" spans="2:13" s="3" customFormat="1" x14ac:dyDescent="0.25">
      <c r="B8" s="4"/>
      <c r="E8" s="14"/>
      <c r="G8" s="4"/>
      <c r="H8" s="4"/>
      <c r="I8" s="4"/>
    </row>
    <row r="9" spans="2:13" s="3" customFormat="1" x14ac:dyDescent="0.25">
      <c r="B9" s="4"/>
      <c r="E9" s="14"/>
      <c r="G9" s="4"/>
      <c r="H9" s="4"/>
      <c r="I9" s="4"/>
    </row>
    <row r="10" spans="2:13" s="3" customFormat="1" x14ac:dyDescent="0.25">
      <c r="B10" s="4"/>
      <c r="E10" s="14"/>
      <c r="G10" s="4"/>
      <c r="H10" s="4"/>
      <c r="I10" s="4"/>
    </row>
    <row r="11" spans="2:13" s="3" customFormat="1" x14ac:dyDescent="0.25">
      <c r="B11" s="4"/>
      <c r="E11" s="14"/>
      <c r="G11" s="4"/>
      <c r="H11" s="4"/>
      <c r="I11" s="4"/>
    </row>
    <row r="12" spans="2:13" s="3" customFormat="1" x14ac:dyDescent="0.25">
      <c r="B12" s="4"/>
      <c r="E12" s="14"/>
      <c r="G12" s="4"/>
      <c r="H12" s="4"/>
      <c r="I12" s="4"/>
    </row>
    <row r="13" spans="2:13" s="3" customFormat="1" x14ac:dyDescent="0.25">
      <c r="B13" s="4"/>
      <c r="E13" s="14"/>
      <c r="G13" s="4"/>
      <c r="H13" s="4"/>
      <c r="I13" s="4"/>
    </row>
    <row r="14" spans="2:13" s="3" customFormat="1" x14ac:dyDescent="0.25">
      <c r="B14" s="4"/>
      <c r="E14" s="14"/>
      <c r="G14" s="4"/>
      <c r="H14" s="4"/>
      <c r="I14" s="4"/>
    </row>
    <row r="15" spans="2:13" s="3" customFormat="1" x14ac:dyDescent="0.25">
      <c r="B15" s="4"/>
      <c r="E15" s="14"/>
      <c r="G15" s="4"/>
      <c r="H15" s="4"/>
      <c r="I15" s="4"/>
    </row>
    <row r="16" spans="2:13" s="3" customFormat="1" x14ac:dyDescent="0.25">
      <c r="B16" s="4"/>
      <c r="E16" s="14"/>
      <c r="G16" s="4"/>
      <c r="H16" s="4"/>
      <c r="I16" s="4"/>
    </row>
    <row r="17" spans="1:14" s="3" customFormat="1" x14ac:dyDescent="0.25">
      <c r="B17" s="4"/>
      <c r="E17" s="14"/>
      <c r="G17" s="4"/>
      <c r="H17" s="4"/>
      <c r="I17" s="4"/>
    </row>
    <row r="18" spans="1:14" s="3" customFormat="1" x14ac:dyDescent="0.25">
      <c r="B18" s="4"/>
      <c r="E18" s="14"/>
      <c r="G18" s="4"/>
      <c r="H18" s="4"/>
      <c r="I18" s="4"/>
    </row>
    <row r="19" spans="1:14" s="3" customFormat="1" x14ac:dyDescent="0.25">
      <c r="A19" s="14"/>
      <c r="B19" s="15"/>
      <c r="C19" s="14"/>
      <c r="D19" s="14"/>
      <c r="E19" s="14"/>
      <c r="G19" s="4"/>
      <c r="H19" s="15"/>
      <c r="I19" s="15"/>
      <c r="J19" s="14"/>
      <c r="K19" s="14"/>
      <c r="L19" s="14"/>
      <c r="M19" s="14"/>
    </row>
    <row r="20" spans="1:14" s="3" customFormat="1" x14ac:dyDescent="0.25">
      <c r="A20" s="14"/>
      <c r="B20" s="15"/>
      <c r="C20" s="14"/>
      <c r="D20" s="14"/>
      <c r="E20" s="14"/>
      <c r="G20" s="4"/>
      <c r="H20" s="15"/>
      <c r="I20" s="15"/>
      <c r="J20" s="14"/>
      <c r="K20" s="14"/>
      <c r="L20" s="14"/>
      <c r="M20" s="14"/>
    </row>
    <row r="21" spans="1:14" s="3" customFormat="1" x14ac:dyDescent="0.25">
      <c r="A21" s="14"/>
      <c r="B21" s="15"/>
      <c r="C21" s="14"/>
      <c r="D21" s="14"/>
      <c r="E21" s="14"/>
      <c r="G21" s="4"/>
      <c r="H21" s="15"/>
      <c r="I21" s="15"/>
      <c r="J21" s="14"/>
      <c r="K21" s="14"/>
      <c r="L21" s="14"/>
      <c r="M21" s="14"/>
    </row>
    <row r="22" spans="1:14" s="3" customFormat="1" x14ac:dyDescent="0.25">
      <c r="A22" s="14"/>
      <c r="B22" s="15"/>
      <c r="C22" s="14"/>
      <c r="D22" s="14"/>
      <c r="E22" s="14"/>
      <c r="G22" s="4"/>
      <c r="H22" s="15"/>
      <c r="I22" s="15"/>
      <c r="J22" s="14"/>
      <c r="K22" s="14"/>
      <c r="L22" s="14"/>
      <c r="M22" s="14"/>
    </row>
    <row r="23" spans="1:14" ht="14.25" customHeight="1" x14ac:dyDescent="0.25">
      <c r="A23" s="219" t="s">
        <v>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4" ht="29.25" customHeight="1" x14ac:dyDescent="0.25">
      <c r="A24" s="222" t="s">
        <v>1</v>
      </c>
      <c r="B24" s="223"/>
      <c r="C24" s="1" t="s">
        <v>2</v>
      </c>
      <c r="D24" s="1" t="s">
        <v>3</v>
      </c>
      <c r="E24" s="222" t="s">
        <v>4</v>
      </c>
      <c r="F24" s="236"/>
      <c r="G24" s="223"/>
      <c r="H24" s="222" t="s">
        <v>5</v>
      </c>
      <c r="I24" s="223"/>
      <c r="J24" s="1" t="s">
        <v>6</v>
      </c>
      <c r="K24" s="1" t="s">
        <v>7</v>
      </c>
      <c r="L24" s="1" t="s">
        <v>8</v>
      </c>
      <c r="M24" s="1" t="s">
        <v>9</v>
      </c>
    </row>
    <row r="25" spans="1:14" s="9" customFormat="1" ht="27.75" customHeight="1" x14ac:dyDescent="0.25">
      <c r="A25" s="211" t="s">
        <v>127</v>
      </c>
      <c r="B25" s="212"/>
      <c r="C25" s="10"/>
      <c r="D25" s="10"/>
      <c r="E25" s="190">
        <v>656200517239</v>
      </c>
      <c r="F25" s="191"/>
      <c r="G25" s="192"/>
      <c r="H25" s="213"/>
      <c r="I25" s="214"/>
      <c r="J25" s="8">
        <v>11.99</v>
      </c>
      <c r="K25" s="10"/>
      <c r="L25" s="10"/>
      <c r="M25" s="10"/>
      <c r="N25" s="50"/>
    </row>
    <row r="26" spans="1:14" s="9" customFormat="1" ht="24.75" customHeight="1" x14ac:dyDescent="0.25">
      <c r="A26" s="215" t="s">
        <v>128</v>
      </c>
      <c r="B26" s="216"/>
      <c r="C26" s="11"/>
      <c r="D26" s="11"/>
      <c r="E26" s="208">
        <v>656200516997</v>
      </c>
      <c r="F26" s="209"/>
      <c r="G26" s="210"/>
      <c r="H26" s="217"/>
      <c r="I26" s="218"/>
      <c r="J26" s="7">
        <v>16.989999999999998</v>
      </c>
      <c r="K26" s="11"/>
      <c r="L26" s="11"/>
      <c r="M26" s="11"/>
      <c r="N26" s="50"/>
    </row>
    <row r="27" spans="1:14" s="9" customFormat="1" ht="24" customHeight="1" x14ac:dyDescent="0.25">
      <c r="A27" s="211" t="s">
        <v>129</v>
      </c>
      <c r="B27" s="212"/>
      <c r="C27" s="10"/>
      <c r="D27" s="10"/>
      <c r="E27" s="190">
        <v>656200367728</v>
      </c>
      <c r="F27" s="191"/>
      <c r="G27" s="192"/>
      <c r="H27" s="213"/>
      <c r="I27" s="214"/>
      <c r="J27" s="8">
        <v>6.99</v>
      </c>
      <c r="K27" s="10"/>
      <c r="L27" s="10"/>
      <c r="M27" s="10"/>
      <c r="N27" s="50"/>
    </row>
    <row r="28" spans="1:14" s="9" customFormat="1" ht="24" customHeight="1" x14ac:dyDescent="0.25">
      <c r="A28" s="215" t="s">
        <v>130</v>
      </c>
      <c r="B28" s="216"/>
      <c r="C28" s="11"/>
      <c r="D28" s="11"/>
      <c r="E28" s="208">
        <v>656200517260</v>
      </c>
      <c r="F28" s="209"/>
      <c r="G28" s="210"/>
      <c r="H28" s="217"/>
      <c r="I28" s="218"/>
      <c r="J28" s="7">
        <v>11.99</v>
      </c>
      <c r="K28" s="11"/>
      <c r="L28" s="11"/>
      <c r="M28" s="11"/>
      <c r="N28" s="50"/>
    </row>
    <row r="29" spans="1:14" s="9" customFormat="1" ht="37.5" customHeight="1" x14ac:dyDescent="0.25">
      <c r="A29" s="211" t="s">
        <v>131</v>
      </c>
      <c r="B29" s="212"/>
      <c r="C29" s="10"/>
      <c r="D29" s="10"/>
      <c r="E29" s="190">
        <v>656200516775</v>
      </c>
      <c r="F29" s="191"/>
      <c r="G29" s="192"/>
      <c r="H29" s="213"/>
      <c r="I29" s="214"/>
      <c r="J29" s="8">
        <v>12.99</v>
      </c>
      <c r="K29" s="10"/>
      <c r="L29" s="10"/>
      <c r="M29" s="10"/>
      <c r="N29" s="50"/>
    </row>
    <row r="30" spans="1:14" s="9" customFormat="1" ht="25.5" customHeight="1" x14ac:dyDescent="0.25">
      <c r="A30" s="215" t="s">
        <v>132</v>
      </c>
      <c r="B30" s="216"/>
      <c r="C30" s="11"/>
      <c r="D30" s="11"/>
      <c r="E30" s="208">
        <v>656200516782</v>
      </c>
      <c r="F30" s="209"/>
      <c r="G30" s="210"/>
      <c r="H30" s="217"/>
      <c r="I30" s="218"/>
      <c r="J30" s="7">
        <v>12.99</v>
      </c>
      <c r="K30" s="11"/>
      <c r="L30" s="11"/>
      <c r="M30" s="11"/>
      <c r="N30" s="50"/>
    </row>
    <row r="31" spans="1:14" s="9" customFormat="1" ht="25.5" customHeight="1" x14ac:dyDescent="0.25">
      <c r="A31" s="211" t="s">
        <v>133</v>
      </c>
      <c r="B31" s="212"/>
      <c r="C31" s="10"/>
      <c r="D31" s="10"/>
      <c r="E31" s="190">
        <v>656200408339</v>
      </c>
      <c r="F31" s="191"/>
      <c r="G31" s="192"/>
      <c r="H31" s="213"/>
      <c r="I31" s="214"/>
      <c r="J31" s="8">
        <v>5.99</v>
      </c>
      <c r="K31" s="10"/>
      <c r="L31" s="10"/>
      <c r="M31" s="10"/>
      <c r="N31" s="50"/>
    </row>
    <row r="32" spans="1:14" s="9" customFormat="1" ht="23.4" customHeight="1" x14ac:dyDescent="0.25">
      <c r="A32" s="215" t="s">
        <v>134</v>
      </c>
      <c r="B32" s="216"/>
      <c r="C32" s="35" t="s">
        <v>135</v>
      </c>
      <c r="D32" s="34" t="s">
        <v>26</v>
      </c>
      <c r="E32" s="208">
        <v>9780983413110</v>
      </c>
      <c r="F32" s="209"/>
      <c r="G32" s="210"/>
      <c r="H32" s="217"/>
      <c r="I32" s="218"/>
      <c r="J32" s="7">
        <v>11.99</v>
      </c>
      <c r="K32" s="11"/>
      <c r="L32" s="11"/>
      <c r="M32" s="11"/>
      <c r="N32" s="50"/>
    </row>
    <row r="33" spans="1:13" s="36" customFormat="1" ht="24" customHeight="1" x14ac:dyDescent="0.25">
      <c r="A33" s="211"/>
      <c r="B33" s="212"/>
      <c r="C33" s="10"/>
      <c r="D33" s="12"/>
      <c r="E33" s="213"/>
      <c r="F33" s="286"/>
      <c r="G33" s="214"/>
      <c r="H33" s="213"/>
      <c r="I33" s="214"/>
      <c r="J33" s="8"/>
      <c r="K33" s="12"/>
      <c r="L33" s="12"/>
      <c r="M33" s="12"/>
    </row>
    <row r="34" spans="1:13" s="36" customFormat="1" ht="24" customHeight="1" x14ac:dyDescent="0.25">
      <c r="A34" s="215"/>
      <c r="B34" s="216"/>
      <c r="C34" s="11"/>
      <c r="D34" s="13"/>
      <c r="E34" s="217"/>
      <c r="F34" s="287"/>
      <c r="G34" s="218"/>
      <c r="H34" s="217"/>
      <c r="I34" s="218"/>
      <c r="J34" s="7"/>
      <c r="K34" s="13"/>
      <c r="L34" s="13"/>
      <c r="M34" s="13"/>
    </row>
    <row r="35" spans="1:13" x14ac:dyDescent="0.25">
      <c r="D35" s="37"/>
      <c r="E35" s="37"/>
      <c r="F35" s="37"/>
      <c r="G35" s="37"/>
      <c r="H35" s="37"/>
      <c r="I35" s="37"/>
      <c r="J35" s="37"/>
      <c r="K35" s="37"/>
      <c r="L35" s="37"/>
      <c r="M35" s="37"/>
    </row>
  </sheetData>
  <mergeCells count="36">
    <mergeCell ref="A23:M23"/>
    <mergeCell ref="A24:B24"/>
    <mergeCell ref="H24:I24"/>
    <mergeCell ref="G1:M1"/>
    <mergeCell ref="G2:M4"/>
    <mergeCell ref="E24:G24"/>
    <mergeCell ref="A33:B33"/>
    <mergeCell ref="H33:I33"/>
    <mergeCell ref="A34:B34"/>
    <mergeCell ref="H34:I34"/>
    <mergeCell ref="E33:G33"/>
    <mergeCell ref="E34:G3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28:B28"/>
    <mergeCell ref="E28:G28"/>
    <mergeCell ref="H28:I28"/>
    <mergeCell ref="A29:B29"/>
    <mergeCell ref="E29:G29"/>
    <mergeCell ref="H29:I29"/>
    <mergeCell ref="A30:B30"/>
    <mergeCell ref="E30:G30"/>
    <mergeCell ref="H30:I30"/>
    <mergeCell ref="A31:B31"/>
    <mergeCell ref="E31:G31"/>
    <mergeCell ref="H31:I31"/>
    <mergeCell ref="A32:B32"/>
    <mergeCell ref="E32:G32"/>
    <mergeCell ref="H32:I32"/>
  </mergeCells>
  <pageMargins left="0.7" right="0.7" top="0.75" bottom="0.75" header="0.3" footer="0.3"/>
  <pageSetup scale="8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96964-1ED5-4953-90FC-9174385EEDB9}">
  <sheetPr>
    <pageSetUpPr fitToPage="1"/>
  </sheetPr>
  <dimension ref="A1:M20"/>
  <sheetViews>
    <sheetView workbookViewId="0">
      <selection activeCell="D1" sqref="D1"/>
    </sheetView>
  </sheetViews>
  <sheetFormatPr defaultColWidth="9.33203125" defaultRowHeight="13.2" x14ac:dyDescent="0.25"/>
  <cols>
    <col min="1" max="1" width="13.109375" style="9" customWidth="1"/>
    <col min="2" max="2" width="20.44140625" style="9" customWidth="1"/>
    <col min="3" max="3" width="16.6640625" style="9" customWidth="1"/>
    <col min="4" max="4" width="8" style="9" customWidth="1"/>
    <col min="5" max="5" width="1.33203125" style="9" customWidth="1"/>
    <col min="6" max="6" width="2.109375" style="9" customWidth="1"/>
    <col min="7" max="7" width="14.6640625" style="9" customWidth="1"/>
    <col min="8" max="8" width="1.77734375" style="9" customWidth="1"/>
    <col min="9" max="9" width="4.77734375" style="9" customWidth="1"/>
    <col min="10" max="10" width="10.77734375" style="9" customWidth="1"/>
    <col min="11" max="11" width="10.6640625" style="9" customWidth="1"/>
    <col min="12" max="12" width="8.109375" style="9" customWidth="1"/>
    <col min="13" max="13" width="11.109375" style="9" customWidth="1"/>
    <col min="14" max="16384" width="9.33203125" style="9"/>
  </cols>
  <sheetData>
    <row r="1" spans="2:13" s="14" customFormat="1" ht="75" customHeight="1" thickBot="1" x14ac:dyDescent="0.4">
      <c r="B1" s="15"/>
      <c r="C1" s="16"/>
      <c r="D1" s="2"/>
      <c r="E1" s="2"/>
      <c r="F1" s="2"/>
      <c r="G1" s="224" t="s">
        <v>233</v>
      </c>
      <c r="H1" s="225"/>
      <c r="I1" s="225"/>
      <c r="J1" s="225"/>
      <c r="K1" s="225"/>
      <c r="L1" s="225"/>
      <c r="M1" s="226"/>
    </row>
    <row r="2" spans="2:13" s="14" customFormat="1" ht="13.2" customHeight="1" x14ac:dyDescent="0.25">
      <c r="B2" s="15"/>
      <c r="D2" s="19"/>
      <c r="E2" s="19"/>
      <c r="F2" s="19"/>
      <c r="G2" s="227" t="s">
        <v>234</v>
      </c>
      <c r="H2" s="228"/>
      <c r="I2" s="228"/>
      <c r="J2" s="228"/>
      <c r="K2" s="228"/>
      <c r="L2" s="228"/>
      <c r="M2" s="229"/>
    </row>
    <row r="3" spans="2:13" s="14" customFormat="1" ht="13.2" customHeight="1" x14ac:dyDescent="0.25">
      <c r="B3" s="15"/>
      <c r="D3" s="19"/>
      <c r="E3" s="19"/>
      <c r="F3" s="19"/>
      <c r="G3" s="230"/>
      <c r="H3" s="231"/>
      <c r="I3" s="231"/>
      <c r="J3" s="231"/>
      <c r="K3" s="231"/>
      <c r="L3" s="231"/>
      <c r="M3" s="232"/>
    </row>
    <row r="4" spans="2:13" s="14" customFormat="1" ht="19.2" customHeight="1" x14ac:dyDescent="0.25">
      <c r="B4" s="15"/>
      <c r="D4" s="19"/>
      <c r="E4" s="19"/>
      <c r="F4" s="19"/>
      <c r="G4" s="230"/>
      <c r="H4" s="231"/>
      <c r="I4" s="231"/>
      <c r="J4" s="231"/>
      <c r="K4" s="231"/>
      <c r="L4" s="231"/>
      <c r="M4" s="232"/>
    </row>
    <row r="5" spans="2:13" s="14" customFormat="1" ht="22.5" customHeight="1" thickBot="1" x14ac:dyDescent="0.3">
      <c r="B5" s="15"/>
      <c r="D5" s="19"/>
      <c r="E5" s="19"/>
      <c r="F5" s="19"/>
      <c r="G5" s="277"/>
      <c r="H5" s="278"/>
      <c r="I5" s="278"/>
      <c r="J5" s="278"/>
      <c r="K5" s="278"/>
      <c r="L5" s="278"/>
      <c r="M5" s="279"/>
    </row>
    <row r="6" spans="2:13" s="14" customFormat="1" x14ac:dyDescent="0.25">
      <c r="B6" s="15"/>
      <c r="G6" s="15"/>
      <c r="H6" s="15"/>
      <c r="I6" s="15"/>
      <c r="J6" s="15"/>
    </row>
    <row r="7" spans="2:13" s="14" customFormat="1" x14ac:dyDescent="0.25">
      <c r="B7" s="15"/>
      <c r="G7" s="15"/>
      <c r="H7" s="15"/>
      <c r="I7" s="15"/>
      <c r="J7" s="15"/>
    </row>
    <row r="8" spans="2:13" s="14" customFormat="1" x14ac:dyDescent="0.25">
      <c r="B8" s="15"/>
      <c r="G8" s="15"/>
      <c r="H8" s="15"/>
      <c r="I8" s="15"/>
      <c r="J8" s="15"/>
    </row>
    <row r="9" spans="2:13" s="14" customFormat="1" x14ac:dyDescent="0.25">
      <c r="B9" s="15"/>
      <c r="G9" s="15"/>
      <c r="H9" s="15"/>
      <c r="I9" s="15"/>
      <c r="J9" s="15"/>
    </row>
    <row r="10" spans="2:13" s="14" customFormat="1" x14ac:dyDescent="0.25">
      <c r="B10" s="15"/>
      <c r="G10" s="15"/>
      <c r="H10" s="15"/>
      <c r="I10" s="15"/>
      <c r="J10" s="15"/>
    </row>
    <row r="11" spans="2:13" s="14" customFormat="1" x14ac:dyDescent="0.25">
      <c r="B11" s="15"/>
      <c r="G11" s="15"/>
      <c r="H11" s="15"/>
      <c r="I11" s="15"/>
      <c r="J11" s="15"/>
    </row>
    <row r="12" spans="2:13" s="14" customFormat="1" x14ac:dyDescent="0.25">
      <c r="B12" s="15"/>
      <c r="G12" s="15"/>
      <c r="H12" s="15"/>
      <c r="I12" s="15"/>
      <c r="J12" s="15"/>
    </row>
    <row r="13" spans="2:13" s="14" customFormat="1" x14ac:dyDescent="0.25">
      <c r="B13" s="15"/>
      <c r="G13" s="15"/>
      <c r="H13" s="15"/>
      <c r="I13" s="15"/>
      <c r="J13" s="15"/>
    </row>
    <row r="14" spans="2:13" s="14" customFormat="1" x14ac:dyDescent="0.25">
      <c r="B14" s="15"/>
      <c r="G14" s="15"/>
      <c r="H14" s="15"/>
      <c r="I14" s="15"/>
      <c r="J14" s="15"/>
    </row>
    <row r="15" spans="2:13" s="14" customFormat="1" x14ac:dyDescent="0.25">
      <c r="B15" s="15"/>
      <c r="G15" s="15"/>
      <c r="H15" s="15"/>
      <c r="I15" s="15"/>
      <c r="J15" s="15"/>
    </row>
    <row r="16" spans="2:13" s="14" customFormat="1" x14ac:dyDescent="0.25">
      <c r="B16" s="15"/>
      <c r="G16" s="15"/>
      <c r="H16" s="15"/>
      <c r="I16" s="15"/>
      <c r="J16" s="15"/>
    </row>
    <row r="17" spans="1:13" s="14" customFormat="1" x14ac:dyDescent="0.25">
      <c r="B17" s="15"/>
      <c r="G17" s="15"/>
      <c r="H17" s="15"/>
      <c r="I17" s="15"/>
      <c r="J17" s="15"/>
    </row>
    <row r="18" spans="1:13" ht="14.25" customHeight="1" x14ac:dyDescent="0.25">
      <c r="A18" s="280" t="s">
        <v>0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2"/>
    </row>
    <row r="19" spans="1:13" ht="29.25" customHeight="1" x14ac:dyDescent="0.25">
      <c r="A19" s="283" t="s">
        <v>1</v>
      </c>
      <c r="B19" s="284"/>
      <c r="C19" s="115" t="s">
        <v>2</v>
      </c>
      <c r="D19" s="115" t="s">
        <v>3</v>
      </c>
      <c r="E19" s="283" t="s">
        <v>4</v>
      </c>
      <c r="F19" s="285"/>
      <c r="G19" s="284"/>
      <c r="H19" s="283" t="s">
        <v>5</v>
      </c>
      <c r="I19" s="284"/>
      <c r="J19" s="115" t="s">
        <v>6</v>
      </c>
      <c r="K19" s="115" t="s">
        <v>7</v>
      </c>
      <c r="L19" s="115" t="s">
        <v>8</v>
      </c>
      <c r="M19" s="115" t="s">
        <v>9</v>
      </c>
    </row>
    <row r="20" spans="1:13" ht="15.6" customHeight="1" x14ac:dyDescent="0.25">
      <c r="A20" s="211" t="s">
        <v>24</v>
      </c>
      <c r="B20" s="212"/>
      <c r="C20" s="32" t="s">
        <v>25</v>
      </c>
      <c r="D20" s="33" t="s">
        <v>26</v>
      </c>
      <c r="E20" s="190">
        <v>9781784986360</v>
      </c>
      <c r="F20" s="191"/>
      <c r="G20" s="192"/>
      <c r="H20" s="213"/>
      <c r="I20" s="214"/>
      <c r="J20" s="8">
        <v>16.989999999999998</v>
      </c>
      <c r="K20" s="47"/>
      <c r="L20" s="47"/>
      <c r="M20" s="47"/>
    </row>
  </sheetData>
  <mergeCells count="9">
    <mergeCell ref="A20:B20"/>
    <mergeCell ref="E20:G20"/>
    <mergeCell ref="H20:I20"/>
    <mergeCell ref="G1:M1"/>
    <mergeCell ref="G2:M5"/>
    <mergeCell ref="A18:M18"/>
    <mergeCell ref="A19:B19"/>
    <mergeCell ref="E19:G19"/>
    <mergeCell ref="H19:I19"/>
  </mergeCells>
  <pageMargins left="0.7" right="0.7" top="0.75" bottom="0.75" header="0.3" footer="0.3"/>
  <pageSetup scale="7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E34D7-2574-4990-B52E-D08550B987AC}">
  <sheetPr>
    <pageSetUpPr fitToPage="1"/>
  </sheetPr>
  <dimension ref="A1:M39"/>
  <sheetViews>
    <sheetView zoomScaleNormal="100" workbookViewId="0">
      <selection activeCell="C4" sqref="C4"/>
    </sheetView>
  </sheetViews>
  <sheetFormatPr defaultRowHeight="14.4" x14ac:dyDescent="0.3"/>
  <cols>
    <col min="1" max="1" width="18.109375" style="116" customWidth="1"/>
    <col min="2" max="2" width="9.6640625" style="116" customWidth="1"/>
    <col min="3" max="3" width="42.6640625" style="116" customWidth="1"/>
    <col min="4" max="4" width="24.109375" style="116" bestFit="1" customWidth="1"/>
    <col min="5" max="5" width="8.88671875" style="116"/>
    <col min="6" max="6" width="11.88671875" style="116" bestFit="1" customWidth="1"/>
    <col min="7" max="7" width="17.44140625" style="116" customWidth="1"/>
    <col min="8" max="8" width="9.88671875" style="116" customWidth="1"/>
    <col min="9" max="9" width="11.21875" style="116" customWidth="1"/>
    <col min="10" max="10" width="11.88671875" style="116" customWidth="1"/>
    <col min="11" max="11" width="10.6640625" style="116" bestFit="1" customWidth="1"/>
    <col min="12" max="12" width="16.6640625" style="117" bestFit="1" customWidth="1"/>
    <col min="13" max="13" width="8.88671875" style="117"/>
    <col min="14" max="16384" width="8.88671875" style="116"/>
  </cols>
  <sheetData>
    <row r="1" spans="1:12" ht="25.8" x14ac:dyDescent="0.5">
      <c r="A1" s="184"/>
      <c r="B1" s="183" t="s">
        <v>287</v>
      </c>
      <c r="C1" s="180"/>
      <c r="D1" s="181"/>
      <c r="E1" s="182"/>
      <c r="F1" s="180"/>
      <c r="G1" s="180"/>
      <c r="H1" s="180"/>
      <c r="I1" s="180"/>
      <c r="J1" s="181"/>
      <c r="K1" s="180"/>
      <c r="L1" s="179"/>
    </row>
    <row r="2" spans="1:12" ht="23.4" x14ac:dyDescent="0.3">
      <c r="A2" s="178"/>
      <c r="B2" s="176"/>
      <c r="C2" s="176"/>
      <c r="D2" s="176"/>
      <c r="E2" s="177" t="s">
        <v>286</v>
      </c>
      <c r="F2" s="176"/>
      <c r="G2" s="176"/>
      <c r="H2" s="176"/>
      <c r="I2" s="176"/>
      <c r="J2" s="176"/>
      <c r="K2" s="176"/>
      <c r="L2" s="175"/>
    </row>
    <row r="3" spans="1:12" x14ac:dyDescent="0.3">
      <c r="A3" s="299"/>
      <c r="B3" s="300"/>
      <c r="C3" s="174"/>
      <c r="D3" s="170"/>
      <c r="E3" s="169"/>
      <c r="F3" s="170"/>
      <c r="G3" s="170"/>
      <c r="H3" s="169"/>
      <c r="I3" s="170"/>
      <c r="J3" s="170"/>
      <c r="K3" s="169"/>
      <c r="L3" s="168"/>
    </row>
    <row r="4" spans="1:12" ht="15.6" x14ac:dyDescent="0.3">
      <c r="A4" s="288" t="s">
        <v>285</v>
      </c>
      <c r="B4" s="289"/>
      <c r="C4" s="173"/>
      <c r="D4" s="170"/>
      <c r="E4" s="290" t="s">
        <v>284</v>
      </c>
      <c r="F4" s="291"/>
      <c r="G4" s="291"/>
      <c r="H4" s="291"/>
      <c r="I4" s="291"/>
      <c r="J4" s="291"/>
      <c r="K4" s="292"/>
      <c r="L4" s="168"/>
    </row>
    <row r="5" spans="1:12" ht="15.6" x14ac:dyDescent="0.3">
      <c r="A5" s="288" t="s">
        <v>283</v>
      </c>
      <c r="B5" s="289"/>
      <c r="C5" s="173"/>
      <c r="D5" s="170"/>
      <c r="E5" s="293"/>
      <c r="F5" s="294"/>
      <c r="G5" s="294"/>
      <c r="H5" s="294"/>
      <c r="I5" s="294"/>
      <c r="J5" s="294"/>
      <c r="K5" s="295"/>
      <c r="L5" s="168"/>
    </row>
    <row r="6" spans="1:12" ht="15.6" x14ac:dyDescent="0.3">
      <c r="A6" s="288" t="s">
        <v>282</v>
      </c>
      <c r="B6" s="289"/>
      <c r="C6" s="173"/>
      <c r="D6" s="170"/>
      <c r="E6" s="293"/>
      <c r="F6" s="294"/>
      <c r="G6" s="294"/>
      <c r="H6" s="294"/>
      <c r="I6" s="294"/>
      <c r="J6" s="294"/>
      <c r="K6" s="295"/>
      <c r="L6" s="168"/>
    </row>
    <row r="7" spans="1:12" ht="15.6" x14ac:dyDescent="0.3">
      <c r="A7" s="288" t="s">
        <v>281</v>
      </c>
      <c r="B7" s="289"/>
      <c r="C7" s="173"/>
      <c r="D7" s="170"/>
      <c r="E7" s="296"/>
      <c r="F7" s="297"/>
      <c r="G7" s="297"/>
      <c r="H7" s="297"/>
      <c r="I7" s="297"/>
      <c r="J7" s="297"/>
      <c r="K7" s="298"/>
      <c r="L7" s="168"/>
    </row>
    <row r="8" spans="1:12" ht="15.6" x14ac:dyDescent="0.3">
      <c r="A8" s="288" t="s">
        <v>280</v>
      </c>
      <c r="B8" s="289"/>
      <c r="C8" s="173"/>
      <c r="D8" s="170"/>
      <c r="E8" s="172"/>
      <c r="F8" s="170"/>
      <c r="G8" s="171" t="s">
        <v>279</v>
      </c>
      <c r="H8" s="169"/>
      <c r="I8" s="170"/>
      <c r="J8" s="170"/>
      <c r="K8" s="169"/>
      <c r="L8" s="168"/>
    </row>
    <row r="9" spans="1:12" ht="15.6" x14ac:dyDescent="0.3">
      <c r="A9" s="166"/>
      <c r="B9" s="165"/>
      <c r="C9" s="165"/>
      <c r="D9" s="164"/>
      <c r="E9" s="162"/>
      <c r="F9" s="164"/>
      <c r="G9" s="167" t="s">
        <v>278</v>
      </c>
      <c r="H9" s="162"/>
      <c r="I9" s="162"/>
      <c r="J9" s="162"/>
      <c r="K9" s="162"/>
      <c r="L9" s="161"/>
    </row>
    <row r="10" spans="1:12" x14ac:dyDescent="0.3">
      <c r="A10" s="166"/>
      <c r="B10" s="165"/>
      <c r="C10" s="165"/>
      <c r="D10" s="164"/>
      <c r="E10" s="162"/>
      <c r="F10" s="164"/>
      <c r="G10" s="163"/>
      <c r="H10" s="162"/>
      <c r="I10" s="162"/>
      <c r="J10" s="162"/>
      <c r="K10" s="162"/>
      <c r="L10" s="161"/>
    </row>
    <row r="11" spans="1:12" ht="15" thickBot="1" x14ac:dyDescent="0.35">
      <c r="A11" s="160"/>
      <c r="B11" s="159"/>
      <c r="C11" s="159"/>
      <c r="D11" s="158"/>
      <c r="E11" s="156"/>
      <c r="F11" s="158"/>
      <c r="G11" s="157"/>
      <c r="H11" s="156"/>
      <c r="I11" s="156"/>
      <c r="J11" s="156"/>
      <c r="K11" s="156"/>
      <c r="L11" s="155"/>
    </row>
    <row r="12" spans="1:12" ht="43.2" x14ac:dyDescent="0.3">
      <c r="A12" s="154" t="s">
        <v>153</v>
      </c>
      <c r="B12" s="153" t="s">
        <v>277</v>
      </c>
      <c r="C12" s="153" t="s">
        <v>154</v>
      </c>
      <c r="D12" s="153" t="s">
        <v>276</v>
      </c>
      <c r="E12" s="152" t="s">
        <v>275</v>
      </c>
      <c r="F12" s="153" t="s">
        <v>274</v>
      </c>
      <c r="G12" s="153" t="s">
        <v>273</v>
      </c>
      <c r="H12" s="152" t="s">
        <v>272</v>
      </c>
      <c r="I12" s="151" t="s">
        <v>158</v>
      </c>
      <c r="J12" s="150" t="s">
        <v>271</v>
      </c>
      <c r="K12" s="149" t="s">
        <v>270</v>
      </c>
      <c r="L12" s="148" t="s">
        <v>269</v>
      </c>
    </row>
    <row r="13" spans="1:12" x14ac:dyDescent="0.3">
      <c r="A13" s="147"/>
      <c r="B13" s="146"/>
      <c r="C13" s="145" t="s">
        <v>254</v>
      </c>
      <c r="D13" s="143"/>
      <c r="E13" s="144"/>
      <c r="F13" s="143"/>
      <c r="G13" s="143"/>
      <c r="H13" s="142"/>
      <c r="I13" s="140"/>
      <c r="J13" s="141"/>
      <c r="K13" s="141"/>
      <c r="L13" s="140"/>
    </row>
    <row r="14" spans="1:12" ht="28.8" customHeight="1" x14ac:dyDescent="0.3">
      <c r="A14" s="139">
        <v>9781496430755</v>
      </c>
      <c r="B14" s="138"/>
      <c r="C14" s="119" t="s">
        <v>268</v>
      </c>
      <c r="D14" s="137" t="s">
        <v>261</v>
      </c>
      <c r="E14" s="122">
        <v>29.99</v>
      </c>
      <c r="F14" s="121" t="s">
        <v>243</v>
      </c>
      <c r="G14" s="137" t="s">
        <v>254</v>
      </c>
      <c r="H14" s="136" t="s">
        <v>177</v>
      </c>
      <c r="I14" s="135" t="s">
        <v>253</v>
      </c>
      <c r="J14" s="131">
        <v>44378</v>
      </c>
      <c r="K14" s="131">
        <v>44439</v>
      </c>
      <c r="L14" s="134"/>
    </row>
    <row r="15" spans="1:12" ht="28.8" x14ac:dyDescent="0.3">
      <c r="A15" s="139">
        <v>9781496430779</v>
      </c>
      <c r="B15" s="138"/>
      <c r="C15" s="119" t="s">
        <v>267</v>
      </c>
      <c r="D15" s="137" t="s">
        <v>261</v>
      </c>
      <c r="E15" s="122">
        <v>44.99</v>
      </c>
      <c r="F15" s="121" t="s">
        <v>260</v>
      </c>
      <c r="G15" s="137" t="s">
        <v>254</v>
      </c>
      <c r="H15" s="136" t="s">
        <v>177</v>
      </c>
      <c r="I15" s="135" t="s">
        <v>253</v>
      </c>
      <c r="J15" s="131">
        <v>44378</v>
      </c>
      <c r="K15" s="131">
        <v>44439</v>
      </c>
      <c r="L15" s="134"/>
    </row>
    <row r="16" spans="1:12" ht="28.8" x14ac:dyDescent="0.3">
      <c r="A16" s="139">
        <v>9781414397818</v>
      </c>
      <c r="B16" s="138"/>
      <c r="C16" s="119" t="s">
        <v>266</v>
      </c>
      <c r="D16" s="137" t="s">
        <v>264</v>
      </c>
      <c r="E16" s="122">
        <v>29.99</v>
      </c>
      <c r="F16" s="121" t="s">
        <v>243</v>
      </c>
      <c r="G16" s="137" t="s">
        <v>254</v>
      </c>
      <c r="H16" s="136" t="s">
        <v>177</v>
      </c>
      <c r="I16" s="135" t="s">
        <v>253</v>
      </c>
      <c r="J16" s="131">
        <v>44378</v>
      </c>
      <c r="K16" s="131">
        <v>44439</v>
      </c>
      <c r="L16" s="134"/>
    </row>
    <row r="17" spans="1:12" ht="28.8" x14ac:dyDescent="0.3">
      <c r="A17" s="139">
        <v>9781496445384</v>
      </c>
      <c r="B17" s="138"/>
      <c r="C17" s="119" t="s">
        <v>265</v>
      </c>
      <c r="D17" s="137" t="s">
        <v>264</v>
      </c>
      <c r="E17" s="122">
        <v>44.99</v>
      </c>
      <c r="F17" s="121" t="s">
        <v>260</v>
      </c>
      <c r="G17" s="137" t="s">
        <v>254</v>
      </c>
      <c r="H17" s="136" t="s">
        <v>177</v>
      </c>
      <c r="I17" s="135" t="s">
        <v>253</v>
      </c>
      <c r="J17" s="131">
        <v>44378</v>
      </c>
      <c r="K17" s="131">
        <v>44561</v>
      </c>
      <c r="L17" s="134"/>
    </row>
    <row r="18" spans="1:12" ht="28.8" x14ac:dyDescent="0.3">
      <c r="A18" s="139">
        <v>9781496444967</v>
      </c>
      <c r="B18" s="138"/>
      <c r="C18" s="119" t="s">
        <v>263</v>
      </c>
      <c r="D18" s="137" t="s">
        <v>261</v>
      </c>
      <c r="E18" s="122">
        <v>29.99</v>
      </c>
      <c r="F18" s="121" t="s">
        <v>260</v>
      </c>
      <c r="G18" s="137" t="s">
        <v>254</v>
      </c>
      <c r="H18" s="136" t="s">
        <v>165</v>
      </c>
      <c r="I18" s="135" t="s">
        <v>259</v>
      </c>
      <c r="J18" s="131">
        <v>44378</v>
      </c>
      <c r="K18" s="131">
        <v>44530</v>
      </c>
      <c r="L18" s="134"/>
    </row>
    <row r="19" spans="1:12" ht="28.8" x14ac:dyDescent="0.3">
      <c r="A19" s="139">
        <v>9781496444943</v>
      </c>
      <c r="B19" s="138"/>
      <c r="C19" s="119" t="s">
        <v>262</v>
      </c>
      <c r="D19" s="137" t="s">
        <v>261</v>
      </c>
      <c r="E19" s="122">
        <v>29.99</v>
      </c>
      <c r="F19" s="121" t="s">
        <v>260</v>
      </c>
      <c r="G19" s="137" t="s">
        <v>254</v>
      </c>
      <c r="H19" s="136" t="s">
        <v>165</v>
      </c>
      <c r="I19" s="135" t="s">
        <v>259</v>
      </c>
      <c r="J19" s="131">
        <v>44378</v>
      </c>
      <c r="K19" s="131">
        <v>44439</v>
      </c>
      <c r="L19" s="134"/>
    </row>
    <row r="20" spans="1:12" ht="28.8" x14ac:dyDescent="0.3">
      <c r="A20" s="139">
        <v>9781641582506</v>
      </c>
      <c r="B20" s="138"/>
      <c r="C20" s="119" t="s">
        <v>258</v>
      </c>
      <c r="D20" s="137" t="s">
        <v>256</v>
      </c>
      <c r="E20" s="122">
        <v>19.989999999999998</v>
      </c>
      <c r="F20" s="121" t="s">
        <v>255</v>
      </c>
      <c r="G20" s="137" t="s">
        <v>254</v>
      </c>
      <c r="H20" s="136" t="s">
        <v>177</v>
      </c>
      <c r="I20" s="135" t="s">
        <v>253</v>
      </c>
      <c r="J20" s="131">
        <v>44378</v>
      </c>
      <c r="K20" s="131">
        <v>44439</v>
      </c>
      <c r="L20" s="134"/>
    </row>
    <row r="21" spans="1:12" ht="28.8" x14ac:dyDescent="0.3">
      <c r="A21" s="139">
        <v>9781641582544</v>
      </c>
      <c r="B21" s="138"/>
      <c r="C21" s="119" t="s">
        <v>257</v>
      </c>
      <c r="D21" s="137" t="s">
        <v>256</v>
      </c>
      <c r="E21" s="122">
        <v>19.989999999999998</v>
      </c>
      <c r="F21" s="121" t="s">
        <v>255</v>
      </c>
      <c r="G21" s="137" t="s">
        <v>254</v>
      </c>
      <c r="H21" s="136" t="s">
        <v>177</v>
      </c>
      <c r="I21" s="135" t="s">
        <v>253</v>
      </c>
      <c r="J21" s="131">
        <v>44378</v>
      </c>
      <c r="K21" s="131">
        <v>44500</v>
      </c>
      <c r="L21" s="134"/>
    </row>
    <row r="22" spans="1:12" x14ac:dyDescent="0.3">
      <c r="A22" s="129"/>
      <c r="B22" s="125"/>
      <c r="C22" s="128" t="s">
        <v>252</v>
      </c>
      <c r="D22" s="126"/>
      <c r="E22" s="127"/>
      <c r="F22" s="125"/>
      <c r="G22" s="125"/>
      <c r="H22" s="124"/>
      <c r="I22" s="125"/>
      <c r="J22" s="126"/>
      <c r="K22" s="125"/>
      <c r="L22" s="124"/>
    </row>
    <row r="23" spans="1:12" ht="28.8" x14ac:dyDescent="0.3">
      <c r="A23" s="123">
        <v>9781735890906</v>
      </c>
      <c r="B23" s="120"/>
      <c r="C23" s="120" t="s">
        <v>251</v>
      </c>
      <c r="D23" s="121" t="s">
        <v>250</v>
      </c>
      <c r="E23" s="122">
        <v>20</v>
      </c>
      <c r="F23" s="120" t="s">
        <v>239</v>
      </c>
      <c r="G23" s="120" t="s">
        <v>249</v>
      </c>
      <c r="H23" s="120" t="s">
        <v>237</v>
      </c>
      <c r="I23" s="119" t="s">
        <v>236</v>
      </c>
      <c r="J23" s="131">
        <v>44378</v>
      </c>
      <c r="K23" s="130">
        <v>44439</v>
      </c>
      <c r="L23" s="119"/>
    </row>
    <row r="24" spans="1:12" x14ac:dyDescent="0.3">
      <c r="A24" s="129"/>
      <c r="B24" s="125"/>
      <c r="C24" s="128" t="s">
        <v>238</v>
      </c>
      <c r="D24" s="126"/>
      <c r="E24" s="127"/>
      <c r="F24" s="125"/>
      <c r="G24" s="125"/>
      <c r="H24" s="124"/>
      <c r="I24" s="124"/>
      <c r="J24" s="133"/>
      <c r="K24" s="132"/>
      <c r="L24" s="124"/>
    </row>
    <row r="25" spans="1:12" ht="28.8" x14ac:dyDescent="0.3">
      <c r="A25" s="123">
        <v>9781646070305</v>
      </c>
      <c r="B25" s="120"/>
      <c r="C25" s="120" t="s">
        <v>248</v>
      </c>
      <c r="D25" s="121" t="s">
        <v>247</v>
      </c>
      <c r="E25" s="122">
        <v>14.99</v>
      </c>
      <c r="F25" s="120" t="s">
        <v>246</v>
      </c>
      <c r="G25" s="120" t="s">
        <v>238</v>
      </c>
      <c r="H25" s="120" t="s">
        <v>237</v>
      </c>
      <c r="I25" s="119" t="s">
        <v>236</v>
      </c>
      <c r="J25" s="131">
        <v>44378</v>
      </c>
      <c r="K25" s="130">
        <v>44439</v>
      </c>
      <c r="L25" s="119"/>
    </row>
    <row r="26" spans="1:12" ht="28.8" x14ac:dyDescent="0.3">
      <c r="A26" s="123">
        <v>9781589979956</v>
      </c>
      <c r="B26" s="120"/>
      <c r="C26" s="120" t="s">
        <v>245</v>
      </c>
      <c r="D26" s="121" t="s">
        <v>244</v>
      </c>
      <c r="E26" s="122">
        <v>9.99</v>
      </c>
      <c r="F26" s="120" t="s">
        <v>243</v>
      </c>
      <c r="G26" s="120" t="s">
        <v>238</v>
      </c>
      <c r="H26" s="120" t="s">
        <v>237</v>
      </c>
      <c r="I26" s="119" t="s">
        <v>242</v>
      </c>
      <c r="J26" s="131">
        <v>44378</v>
      </c>
      <c r="K26" s="130">
        <v>44439</v>
      </c>
      <c r="L26" s="119"/>
    </row>
    <row r="27" spans="1:12" ht="28.8" x14ac:dyDescent="0.3">
      <c r="A27" s="123">
        <v>9781646070114</v>
      </c>
      <c r="B27" s="120"/>
      <c r="C27" s="120" t="s">
        <v>241</v>
      </c>
      <c r="D27" s="121" t="s">
        <v>240</v>
      </c>
      <c r="E27" s="122">
        <v>5.99</v>
      </c>
      <c r="F27" s="120" t="s">
        <v>239</v>
      </c>
      <c r="G27" s="120" t="s">
        <v>238</v>
      </c>
      <c r="H27" s="120" t="s">
        <v>237</v>
      </c>
      <c r="I27" s="119" t="s">
        <v>236</v>
      </c>
      <c r="J27" s="131">
        <v>44378</v>
      </c>
      <c r="K27" s="130">
        <v>44439</v>
      </c>
      <c r="L27" s="119"/>
    </row>
    <row r="28" spans="1:12" x14ac:dyDescent="0.3">
      <c r="A28" s="129"/>
      <c r="B28" s="125"/>
      <c r="C28" s="128" t="s">
        <v>235</v>
      </c>
      <c r="D28" s="126"/>
      <c r="E28" s="127"/>
      <c r="F28" s="125"/>
      <c r="G28" s="125"/>
      <c r="H28" s="124"/>
      <c r="I28" s="125"/>
      <c r="J28" s="126"/>
      <c r="K28" s="125"/>
      <c r="L28" s="124"/>
    </row>
    <row r="29" spans="1:12" x14ac:dyDescent="0.3">
      <c r="A29" s="123"/>
      <c r="B29" s="120"/>
      <c r="C29" s="120"/>
      <c r="D29" s="121"/>
      <c r="E29" s="122"/>
      <c r="F29" s="120"/>
      <c r="G29" s="120"/>
      <c r="H29" s="120"/>
      <c r="I29" s="120"/>
      <c r="J29" s="121"/>
      <c r="K29" s="120"/>
      <c r="L29" s="119"/>
    </row>
    <row r="30" spans="1:12" x14ac:dyDescent="0.3">
      <c r="A30" s="123"/>
      <c r="B30" s="120"/>
      <c r="C30" s="120"/>
      <c r="D30" s="121"/>
      <c r="E30" s="122"/>
      <c r="F30" s="120"/>
      <c r="G30" s="120"/>
      <c r="H30" s="120"/>
      <c r="I30" s="120"/>
      <c r="J30" s="121"/>
      <c r="K30" s="120"/>
      <c r="L30" s="119"/>
    </row>
    <row r="31" spans="1:12" x14ac:dyDescent="0.3">
      <c r="A31" s="123"/>
      <c r="B31" s="120"/>
      <c r="C31" s="120"/>
      <c r="D31" s="121"/>
      <c r="E31" s="122"/>
      <c r="F31" s="120"/>
      <c r="G31" s="120"/>
      <c r="H31" s="120"/>
      <c r="I31" s="120"/>
      <c r="J31" s="121"/>
      <c r="K31" s="120"/>
      <c r="L31" s="119"/>
    </row>
    <row r="32" spans="1:12" x14ac:dyDescent="0.3">
      <c r="A32" s="123"/>
      <c r="B32" s="120"/>
      <c r="C32" s="120"/>
      <c r="D32" s="121"/>
      <c r="E32" s="122"/>
      <c r="F32" s="120"/>
      <c r="G32" s="120"/>
      <c r="H32" s="120"/>
      <c r="I32" s="120"/>
      <c r="J32" s="121"/>
      <c r="K32" s="120"/>
      <c r="L32" s="119"/>
    </row>
    <row r="33" spans="1:12" x14ac:dyDescent="0.3">
      <c r="A33" s="123"/>
      <c r="B33" s="120"/>
      <c r="C33" s="120"/>
      <c r="D33" s="121"/>
      <c r="E33" s="122"/>
      <c r="F33" s="120"/>
      <c r="G33" s="120"/>
      <c r="H33" s="120"/>
      <c r="I33" s="120"/>
      <c r="J33" s="121"/>
      <c r="K33" s="120"/>
      <c r="L33" s="119"/>
    </row>
    <row r="34" spans="1:12" x14ac:dyDescent="0.3">
      <c r="A34" s="123"/>
      <c r="B34" s="120"/>
      <c r="C34" s="120"/>
      <c r="D34" s="121"/>
      <c r="E34" s="122"/>
      <c r="F34" s="120"/>
      <c r="G34" s="120"/>
      <c r="H34" s="120"/>
      <c r="I34" s="120"/>
      <c r="J34" s="121"/>
      <c r="K34" s="120"/>
      <c r="L34" s="119"/>
    </row>
    <row r="35" spans="1:12" x14ac:dyDescent="0.3">
      <c r="A35" s="123"/>
      <c r="B35" s="120"/>
      <c r="C35" s="120"/>
      <c r="D35" s="121"/>
      <c r="E35" s="122"/>
      <c r="F35" s="120"/>
      <c r="G35" s="120"/>
      <c r="H35" s="120"/>
      <c r="I35" s="120"/>
      <c r="J35" s="121"/>
      <c r="K35" s="120"/>
      <c r="L35" s="119"/>
    </row>
    <row r="37" spans="1:12" x14ac:dyDescent="0.3">
      <c r="A37" s="118"/>
    </row>
    <row r="38" spans="1:12" x14ac:dyDescent="0.3">
      <c r="A38" s="118"/>
    </row>
    <row r="39" spans="1:12" x14ac:dyDescent="0.3">
      <c r="A39" s="118"/>
    </row>
  </sheetData>
  <autoFilter ref="A12:M21" xr:uid="{07185BBE-964A-4240-A4EF-668C08852715}"/>
  <mergeCells count="7">
    <mergeCell ref="A8:B8"/>
    <mergeCell ref="E4:K7"/>
    <mergeCell ref="A3:B3"/>
    <mergeCell ref="A4:B4"/>
    <mergeCell ref="A5:B5"/>
    <mergeCell ref="A6:B6"/>
    <mergeCell ref="A7:B7"/>
  </mergeCells>
  <pageMargins left="0.7" right="0.7" top="0.75" bottom="0.75" header="0.3" footer="0.3"/>
  <pageSetup scale="70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zoomScaleNormal="100" workbookViewId="0">
      <selection activeCell="C1" sqref="C1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1.332031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</cols>
  <sheetData>
    <row r="1" spans="2:13" s="3" customFormat="1" ht="61.5" customHeight="1" thickBot="1" x14ac:dyDescent="0.4">
      <c r="B1" s="4"/>
      <c r="C1" s="5"/>
      <c r="D1" s="2"/>
      <c r="E1" s="2"/>
      <c r="F1" s="2"/>
      <c r="G1" s="224" t="s">
        <v>35</v>
      </c>
      <c r="H1" s="225"/>
      <c r="I1" s="225"/>
      <c r="J1" s="225"/>
      <c r="K1" s="225"/>
      <c r="L1" s="225"/>
      <c r="M1" s="226"/>
    </row>
    <row r="2" spans="2:13" s="3" customFormat="1" ht="27.6" customHeight="1" x14ac:dyDescent="0.25">
      <c r="B2" s="4"/>
      <c r="D2" s="6"/>
      <c r="E2" s="6"/>
      <c r="F2" s="6"/>
      <c r="G2" s="227" t="s">
        <v>10</v>
      </c>
      <c r="H2" s="228"/>
      <c r="I2" s="228"/>
      <c r="J2" s="228"/>
      <c r="K2" s="228"/>
      <c r="L2" s="228"/>
      <c r="M2" s="229"/>
    </row>
    <row r="3" spans="2:13" s="3" customFormat="1" x14ac:dyDescent="0.25">
      <c r="B3" s="4"/>
      <c r="D3" s="6"/>
      <c r="E3" s="6"/>
      <c r="F3" s="6"/>
      <c r="G3" s="230"/>
      <c r="H3" s="231"/>
      <c r="I3" s="231"/>
      <c r="J3" s="231"/>
      <c r="K3" s="231"/>
      <c r="L3" s="231"/>
      <c r="M3" s="232"/>
    </row>
    <row r="4" spans="2:13" s="3" customFormat="1" ht="13.8" thickBot="1" x14ac:dyDescent="0.3">
      <c r="B4" s="4"/>
      <c r="D4" s="6"/>
      <c r="E4" s="6"/>
      <c r="F4" s="6"/>
      <c r="G4" s="233"/>
      <c r="H4" s="234"/>
      <c r="I4" s="234"/>
      <c r="J4" s="234"/>
      <c r="K4" s="234"/>
      <c r="L4" s="234"/>
      <c r="M4" s="235"/>
    </row>
    <row r="5" spans="2:13" s="3" customFormat="1" x14ac:dyDescent="0.25">
      <c r="B5" s="4"/>
      <c r="E5" s="14"/>
      <c r="G5" s="4"/>
      <c r="H5" s="4"/>
    </row>
    <row r="6" spans="2:13" s="3" customFormat="1" x14ac:dyDescent="0.25">
      <c r="B6" s="4"/>
      <c r="E6" s="14"/>
      <c r="G6" s="4"/>
      <c r="H6" s="4"/>
    </row>
    <row r="7" spans="2:13" s="3" customFormat="1" x14ac:dyDescent="0.25">
      <c r="B7" s="4"/>
      <c r="E7" s="14"/>
      <c r="G7" s="4"/>
      <c r="H7" s="4"/>
    </row>
    <row r="8" spans="2:13" s="3" customFormat="1" x14ac:dyDescent="0.25">
      <c r="B8" s="4"/>
      <c r="E8" s="14"/>
      <c r="G8" s="4"/>
      <c r="H8" s="4"/>
    </row>
    <row r="9" spans="2:13" s="3" customFormat="1" x14ac:dyDescent="0.25">
      <c r="B9" s="4"/>
      <c r="E9" s="14"/>
      <c r="G9" s="4"/>
      <c r="H9" s="4"/>
    </row>
    <row r="10" spans="2:13" s="3" customFormat="1" x14ac:dyDescent="0.25">
      <c r="B10" s="4"/>
      <c r="E10" s="14"/>
      <c r="G10" s="4"/>
      <c r="H10" s="4"/>
    </row>
    <row r="11" spans="2:13" s="3" customFormat="1" x14ac:dyDescent="0.25">
      <c r="B11" s="4"/>
      <c r="E11" s="14"/>
      <c r="G11" s="4"/>
      <c r="H11" s="4"/>
    </row>
    <row r="12" spans="2:13" s="3" customFormat="1" x14ac:dyDescent="0.25">
      <c r="B12" s="4"/>
      <c r="E12" s="14"/>
      <c r="G12" s="4"/>
      <c r="H12" s="4"/>
    </row>
    <row r="13" spans="2:13" s="3" customFormat="1" x14ac:dyDescent="0.25">
      <c r="B13" s="4"/>
      <c r="E13" s="14"/>
      <c r="G13" s="4"/>
      <c r="H13" s="4"/>
    </row>
    <row r="14" spans="2:13" s="3" customFormat="1" x14ac:dyDescent="0.25">
      <c r="B14" s="4"/>
      <c r="E14" s="14"/>
      <c r="G14" s="4"/>
      <c r="H14" s="4"/>
    </row>
    <row r="15" spans="2:13" s="3" customFormat="1" x14ac:dyDescent="0.25">
      <c r="B15" s="4"/>
      <c r="E15" s="14"/>
      <c r="G15" s="4"/>
      <c r="H15" s="4"/>
    </row>
    <row r="16" spans="2:13" s="3" customFormat="1" x14ac:dyDescent="0.25">
      <c r="B16" s="4"/>
      <c r="E16" s="14"/>
      <c r="G16" s="4"/>
      <c r="H16" s="4"/>
    </row>
    <row r="17" spans="1:14" s="3" customFormat="1" x14ac:dyDescent="0.25">
      <c r="B17" s="4"/>
      <c r="E17" s="14"/>
      <c r="G17" s="4"/>
      <c r="H17" s="4"/>
    </row>
    <row r="18" spans="1:14" s="14" customFormat="1" x14ac:dyDescent="0.25">
      <c r="B18" s="15"/>
      <c r="G18" s="15"/>
      <c r="H18" s="15"/>
    </row>
    <row r="19" spans="1:14" s="14" customFormat="1" x14ac:dyDescent="0.25">
      <c r="B19" s="15"/>
      <c r="G19" s="15"/>
      <c r="H19" s="15"/>
    </row>
    <row r="20" spans="1:14" s="3" customFormat="1" x14ac:dyDescent="0.25">
      <c r="A20" s="14"/>
      <c r="B20" s="15"/>
      <c r="C20" s="14"/>
      <c r="D20" s="14"/>
      <c r="E20" s="14"/>
      <c r="G20" s="4"/>
      <c r="H20" s="15"/>
      <c r="I20" s="14"/>
      <c r="J20" s="14"/>
      <c r="K20" s="14"/>
      <c r="L20" s="14"/>
      <c r="M20" s="14"/>
    </row>
    <row r="21" spans="1:14" s="3" customFormat="1" x14ac:dyDescent="0.25">
      <c r="A21" s="14"/>
      <c r="B21" s="15"/>
      <c r="C21" s="14"/>
      <c r="D21" s="14"/>
      <c r="E21" s="14"/>
      <c r="G21" s="4"/>
      <c r="H21" s="15"/>
      <c r="I21" s="14"/>
      <c r="J21" s="14"/>
      <c r="K21" s="14"/>
      <c r="L21" s="14"/>
      <c r="M21" s="14"/>
    </row>
    <row r="22" spans="1:14" s="14" customFormat="1" x14ac:dyDescent="0.25">
      <c r="B22" s="15"/>
      <c r="G22" s="15"/>
      <c r="H22" s="15"/>
    </row>
    <row r="23" spans="1:14" ht="14.25" customHeight="1" x14ac:dyDescent="0.25">
      <c r="A23" s="219" t="s">
        <v>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4" ht="29.25" customHeight="1" x14ac:dyDescent="0.25">
      <c r="A24" s="222" t="s">
        <v>1</v>
      </c>
      <c r="B24" s="223"/>
      <c r="C24" s="1" t="s">
        <v>2</v>
      </c>
      <c r="D24" s="1" t="s">
        <v>3</v>
      </c>
      <c r="E24" s="222" t="s">
        <v>4</v>
      </c>
      <c r="F24" s="236"/>
      <c r="G24" s="223"/>
      <c r="H24" s="222" t="s">
        <v>5</v>
      </c>
      <c r="I24" s="223"/>
      <c r="J24" s="1" t="s">
        <v>6</v>
      </c>
      <c r="K24" s="1" t="s">
        <v>7</v>
      </c>
      <c r="L24" s="1" t="s">
        <v>8</v>
      </c>
      <c r="M24" s="1" t="s">
        <v>9</v>
      </c>
    </row>
    <row r="25" spans="1:14" s="9" customFormat="1" ht="24.6" customHeight="1" x14ac:dyDescent="0.25">
      <c r="A25" s="215" t="s">
        <v>59</v>
      </c>
      <c r="B25" s="216"/>
      <c r="C25" s="11"/>
      <c r="D25" s="34" t="s">
        <v>60</v>
      </c>
      <c r="E25" s="208">
        <v>9781087742908</v>
      </c>
      <c r="F25" s="209"/>
      <c r="G25" s="210"/>
      <c r="H25" s="217"/>
      <c r="I25" s="218"/>
      <c r="J25" s="7">
        <v>19.989999999999998</v>
      </c>
      <c r="K25" s="7">
        <v>13.99</v>
      </c>
      <c r="L25" s="11"/>
      <c r="M25" s="11"/>
      <c r="N25" s="50"/>
    </row>
    <row r="26" spans="1:14" s="9" customFormat="1" ht="24.6" customHeight="1" x14ac:dyDescent="0.25">
      <c r="A26" s="211" t="s">
        <v>61</v>
      </c>
      <c r="B26" s="212"/>
      <c r="C26" s="10"/>
      <c r="D26" s="33" t="s">
        <v>60</v>
      </c>
      <c r="E26" s="190">
        <v>9781087742915</v>
      </c>
      <c r="F26" s="191"/>
      <c r="G26" s="192"/>
      <c r="H26" s="213"/>
      <c r="I26" s="214"/>
      <c r="J26" s="8">
        <v>19.989999999999998</v>
      </c>
      <c r="K26" s="8">
        <v>13.99</v>
      </c>
      <c r="L26" s="10"/>
      <c r="M26" s="10"/>
      <c r="N26" s="50"/>
    </row>
    <row r="27" spans="1:14" s="9" customFormat="1" ht="24.6" customHeight="1" x14ac:dyDescent="0.25">
      <c r="A27" s="215" t="s">
        <v>62</v>
      </c>
      <c r="B27" s="216"/>
      <c r="C27" s="11"/>
      <c r="D27" s="34" t="s">
        <v>60</v>
      </c>
      <c r="E27" s="208">
        <v>9781087742922</v>
      </c>
      <c r="F27" s="209"/>
      <c r="G27" s="210"/>
      <c r="H27" s="217"/>
      <c r="I27" s="218"/>
      <c r="J27" s="7">
        <v>19.989999999999998</v>
      </c>
      <c r="K27" s="7">
        <v>13.99</v>
      </c>
      <c r="L27" s="11"/>
      <c r="M27" s="11"/>
      <c r="N27" s="50"/>
    </row>
    <row r="28" spans="1:14" s="9" customFormat="1" ht="24.6" customHeight="1" x14ac:dyDescent="0.25">
      <c r="A28" s="211" t="s">
        <v>63</v>
      </c>
      <c r="B28" s="212"/>
      <c r="C28" s="10"/>
      <c r="D28" s="33" t="s">
        <v>60</v>
      </c>
      <c r="E28" s="190">
        <v>9781087742939</v>
      </c>
      <c r="F28" s="191"/>
      <c r="G28" s="192"/>
      <c r="H28" s="213"/>
      <c r="I28" s="214"/>
      <c r="J28" s="8">
        <v>19.989999999999998</v>
      </c>
      <c r="K28" s="8">
        <v>13.99</v>
      </c>
      <c r="L28" s="10"/>
      <c r="M28" s="10"/>
      <c r="N28" s="50"/>
    </row>
    <row r="29" spans="1:14" s="9" customFormat="1" ht="24.6" customHeight="1" x14ac:dyDescent="0.25">
      <c r="A29" s="215" t="s">
        <v>64</v>
      </c>
      <c r="B29" s="216"/>
      <c r="C29" s="11"/>
      <c r="D29" s="34" t="s">
        <v>51</v>
      </c>
      <c r="E29" s="208">
        <v>9781087742380</v>
      </c>
      <c r="F29" s="209"/>
      <c r="G29" s="210"/>
      <c r="H29" s="217"/>
      <c r="I29" s="218"/>
      <c r="J29" s="7">
        <v>54.99</v>
      </c>
      <c r="K29" s="7">
        <v>38.49</v>
      </c>
      <c r="L29" s="11"/>
      <c r="M29" s="11"/>
      <c r="N29" s="50"/>
    </row>
    <row r="30" spans="1:14" s="9" customFormat="1" ht="24.6" customHeight="1" x14ac:dyDescent="0.25">
      <c r="A30" s="211" t="s">
        <v>65</v>
      </c>
      <c r="B30" s="212"/>
      <c r="C30" s="10"/>
      <c r="D30" s="33" t="s">
        <v>51</v>
      </c>
      <c r="E30" s="190">
        <v>9781087742373</v>
      </c>
      <c r="F30" s="191"/>
      <c r="G30" s="192"/>
      <c r="H30" s="213"/>
      <c r="I30" s="214"/>
      <c r="J30" s="8">
        <v>54.99</v>
      </c>
      <c r="K30" s="8">
        <v>38.49</v>
      </c>
      <c r="L30" s="10"/>
      <c r="M30" s="10"/>
      <c r="N30" s="50"/>
    </row>
    <row r="31" spans="1:14" s="9" customFormat="1" ht="24.6" customHeight="1" x14ac:dyDescent="0.25">
      <c r="A31" s="215" t="s">
        <v>66</v>
      </c>
      <c r="B31" s="216"/>
      <c r="C31" s="11"/>
      <c r="D31" s="34" t="s">
        <v>51</v>
      </c>
      <c r="E31" s="208">
        <v>9781087742403</v>
      </c>
      <c r="F31" s="209"/>
      <c r="G31" s="210"/>
      <c r="H31" s="217"/>
      <c r="I31" s="218"/>
      <c r="J31" s="7">
        <v>54.99</v>
      </c>
      <c r="K31" s="7">
        <v>38.49</v>
      </c>
      <c r="L31" s="11"/>
      <c r="M31" s="11"/>
      <c r="N31" s="50"/>
    </row>
    <row r="32" spans="1:14" s="9" customFormat="1" ht="24.6" customHeight="1" x14ac:dyDescent="0.25">
      <c r="A32" s="211" t="s">
        <v>49</v>
      </c>
      <c r="B32" s="212"/>
      <c r="C32" s="32" t="s">
        <v>50</v>
      </c>
      <c r="D32" s="33" t="s">
        <v>51</v>
      </c>
      <c r="E32" s="190">
        <v>9781087740478</v>
      </c>
      <c r="F32" s="191"/>
      <c r="G32" s="192"/>
      <c r="H32" s="213"/>
      <c r="I32" s="214"/>
      <c r="J32" s="8">
        <v>22.99</v>
      </c>
      <c r="K32" s="8">
        <v>16.989999999999998</v>
      </c>
      <c r="L32" s="10"/>
      <c r="M32" s="10"/>
      <c r="N32" s="50"/>
    </row>
    <row r="33" spans="1:14" s="9" customFormat="1" ht="24.6" customHeight="1" x14ac:dyDescent="0.25">
      <c r="A33" s="215" t="s">
        <v>52</v>
      </c>
      <c r="B33" s="216"/>
      <c r="C33" s="35" t="s">
        <v>53</v>
      </c>
      <c r="D33" s="34" t="s">
        <v>26</v>
      </c>
      <c r="E33" s="208">
        <v>9781087733869</v>
      </c>
      <c r="F33" s="209"/>
      <c r="G33" s="210"/>
      <c r="H33" s="217"/>
      <c r="I33" s="218"/>
      <c r="J33" s="7">
        <v>19.989999999999998</v>
      </c>
      <c r="K33" s="13"/>
      <c r="L33" s="11"/>
      <c r="M33" s="11"/>
      <c r="N33" s="50"/>
    </row>
    <row r="34" spans="1:14" s="9" customFormat="1" ht="24.6" customHeight="1" x14ac:dyDescent="0.25">
      <c r="A34" s="211" t="s">
        <v>54</v>
      </c>
      <c r="B34" s="212"/>
      <c r="C34" s="32" t="s">
        <v>53</v>
      </c>
      <c r="D34" s="33" t="s">
        <v>26</v>
      </c>
      <c r="E34" s="190">
        <v>9781087735566</v>
      </c>
      <c r="F34" s="191"/>
      <c r="G34" s="192"/>
      <c r="H34" s="213"/>
      <c r="I34" s="214"/>
      <c r="J34" s="8">
        <v>13.99</v>
      </c>
      <c r="K34" s="12"/>
      <c r="L34" s="10"/>
      <c r="M34" s="10"/>
      <c r="N34" s="50"/>
    </row>
    <row r="35" spans="1:14" s="9" customFormat="1" ht="24.6" customHeight="1" x14ac:dyDescent="0.25">
      <c r="A35" s="215" t="s">
        <v>55</v>
      </c>
      <c r="B35" s="216"/>
      <c r="C35" s="35" t="s">
        <v>56</v>
      </c>
      <c r="D35" s="34" t="s">
        <v>26</v>
      </c>
      <c r="E35" s="208">
        <v>9781087701431</v>
      </c>
      <c r="F35" s="209"/>
      <c r="G35" s="210"/>
      <c r="H35" s="217"/>
      <c r="I35" s="218"/>
      <c r="J35" s="7">
        <v>15.99</v>
      </c>
      <c r="K35" s="13"/>
      <c r="L35" s="49"/>
      <c r="M35" s="49"/>
      <c r="N35" s="46"/>
    </row>
    <row r="36" spans="1:14" s="9" customFormat="1" ht="24.6" customHeight="1" x14ac:dyDescent="0.25">
      <c r="A36" s="211" t="s">
        <v>57</v>
      </c>
      <c r="B36" s="212"/>
      <c r="C36" s="32" t="s">
        <v>58</v>
      </c>
      <c r="D36" s="33" t="s">
        <v>26</v>
      </c>
      <c r="E36" s="190">
        <v>9781535991858</v>
      </c>
      <c r="F36" s="191"/>
      <c r="G36" s="192"/>
      <c r="H36" s="213"/>
      <c r="I36" s="214"/>
      <c r="J36" s="8">
        <v>15.99</v>
      </c>
      <c r="K36" s="12"/>
      <c r="L36" s="10"/>
      <c r="M36" s="10"/>
      <c r="N36" s="50"/>
    </row>
  </sheetData>
  <mergeCells count="42">
    <mergeCell ref="A23:M23"/>
    <mergeCell ref="A24:B24"/>
    <mergeCell ref="H24:I24"/>
    <mergeCell ref="G1:M1"/>
    <mergeCell ref="G2:M4"/>
    <mergeCell ref="E24:G24"/>
    <mergeCell ref="A32:B32"/>
    <mergeCell ref="E32:G32"/>
    <mergeCell ref="H32:I32"/>
    <mergeCell ref="A33:B33"/>
    <mergeCell ref="E33:G33"/>
    <mergeCell ref="H33:I33"/>
    <mergeCell ref="A34:B34"/>
    <mergeCell ref="E34:G34"/>
    <mergeCell ref="H34:I34"/>
    <mergeCell ref="A35:B35"/>
    <mergeCell ref="E35:G35"/>
    <mergeCell ref="H35:I35"/>
    <mergeCell ref="A36:B36"/>
    <mergeCell ref="E36:G36"/>
    <mergeCell ref="H36:I36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28:B28"/>
    <mergeCell ref="E28:G28"/>
    <mergeCell ref="H28:I28"/>
    <mergeCell ref="A29:B29"/>
    <mergeCell ref="A31:B31"/>
    <mergeCell ref="E31:G31"/>
    <mergeCell ref="H31:I31"/>
    <mergeCell ref="E29:G29"/>
    <mergeCell ref="H29:I29"/>
    <mergeCell ref="A30:B30"/>
    <mergeCell ref="E30:G30"/>
    <mergeCell ref="H30:I30"/>
  </mergeCells>
  <pageMargins left="0.7" right="0.7" top="0.75" bottom="0.75" header="0.3" footer="0.3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2"/>
  <sheetViews>
    <sheetView workbookViewId="0">
      <selection activeCell="B30" sqref="B30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  <col min="15" max="15" width="2.44140625" customWidth="1"/>
  </cols>
  <sheetData>
    <row r="1" spans="2:13" s="3" customFormat="1" ht="61.5" customHeight="1" thickBot="1" x14ac:dyDescent="0.4">
      <c r="B1" s="4"/>
      <c r="C1" s="5"/>
      <c r="D1" s="2"/>
      <c r="E1" s="2"/>
      <c r="F1" s="2"/>
      <c r="G1" s="224" t="s">
        <v>36</v>
      </c>
      <c r="H1" s="225"/>
      <c r="I1" s="225"/>
      <c r="J1" s="225"/>
      <c r="K1" s="225"/>
      <c r="L1" s="225"/>
      <c r="M1" s="226"/>
    </row>
    <row r="2" spans="2:13" s="3" customFormat="1" ht="18" customHeight="1" x14ac:dyDescent="0.25">
      <c r="B2" s="4"/>
      <c r="D2" s="4"/>
      <c r="E2" s="15"/>
      <c r="F2" s="4"/>
      <c r="G2" s="227" t="s">
        <v>11</v>
      </c>
      <c r="H2" s="228"/>
      <c r="I2" s="228"/>
      <c r="J2" s="228"/>
      <c r="K2" s="228"/>
      <c r="L2" s="228"/>
      <c r="M2" s="229"/>
    </row>
    <row r="3" spans="2:13" s="3" customFormat="1" ht="13.95" customHeight="1" x14ac:dyDescent="0.25">
      <c r="B3" s="4"/>
      <c r="D3" s="4"/>
      <c r="E3" s="15"/>
      <c r="F3" s="4"/>
      <c r="G3" s="230"/>
      <c r="H3" s="231"/>
      <c r="I3" s="231"/>
      <c r="J3" s="231"/>
      <c r="K3" s="231"/>
      <c r="L3" s="231"/>
      <c r="M3" s="232"/>
    </row>
    <row r="4" spans="2:13" s="3" customFormat="1" ht="13.8" thickBot="1" x14ac:dyDescent="0.3">
      <c r="B4" s="4"/>
      <c r="D4" s="4"/>
      <c r="E4" s="15"/>
      <c r="F4" s="4"/>
      <c r="G4" s="233"/>
      <c r="H4" s="234"/>
      <c r="I4" s="234"/>
      <c r="J4" s="234"/>
      <c r="K4" s="234"/>
      <c r="L4" s="234"/>
      <c r="M4" s="235"/>
    </row>
    <row r="5" spans="2:13" s="3" customFormat="1" x14ac:dyDescent="0.25">
      <c r="B5" s="4"/>
      <c r="E5" s="14"/>
      <c r="G5" s="4"/>
      <c r="H5" s="4"/>
      <c r="I5" s="4"/>
    </row>
    <row r="6" spans="2:13" s="3" customFormat="1" x14ac:dyDescent="0.25">
      <c r="B6" s="4"/>
      <c r="E6" s="14"/>
      <c r="G6" s="4"/>
      <c r="H6" s="4"/>
      <c r="I6" s="4"/>
    </row>
    <row r="7" spans="2:13" s="3" customFormat="1" x14ac:dyDescent="0.25">
      <c r="B7" s="4"/>
      <c r="E7" s="14"/>
      <c r="G7" s="4"/>
      <c r="H7" s="4"/>
      <c r="I7" s="4"/>
    </row>
    <row r="8" spans="2:13" s="3" customFormat="1" x14ac:dyDescent="0.25">
      <c r="B8" s="4"/>
      <c r="E8" s="14"/>
      <c r="G8" s="4"/>
      <c r="H8" s="4"/>
      <c r="I8" s="4"/>
    </row>
    <row r="9" spans="2:13" s="3" customFormat="1" x14ac:dyDescent="0.25">
      <c r="B9" s="4"/>
      <c r="E9" s="14"/>
      <c r="G9" s="4"/>
      <c r="H9" s="4"/>
      <c r="I9" s="4"/>
    </row>
    <row r="10" spans="2:13" s="3" customFormat="1" x14ac:dyDescent="0.25">
      <c r="B10" s="4"/>
      <c r="E10" s="14"/>
      <c r="G10" s="4"/>
      <c r="H10" s="4"/>
      <c r="I10" s="4"/>
    </row>
    <row r="11" spans="2:13" s="3" customFormat="1" x14ac:dyDescent="0.25">
      <c r="B11" s="4"/>
      <c r="E11" s="14"/>
      <c r="G11" s="4"/>
      <c r="H11" s="4"/>
      <c r="I11" s="4"/>
    </row>
    <row r="12" spans="2:13" s="3" customFormat="1" x14ac:dyDescent="0.25">
      <c r="B12" s="4"/>
      <c r="E12" s="14"/>
      <c r="G12" s="4"/>
      <c r="H12" s="4"/>
      <c r="I12" s="4"/>
    </row>
    <row r="13" spans="2:13" s="3" customFormat="1" x14ac:dyDescent="0.25">
      <c r="B13" s="4"/>
      <c r="E13" s="14"/>
      <c r="G13" s="4"/>
      <c r="H13" s="4"/>
      <c r="I13" s="4"/>
    </row>
    <row r="14" spans="2:13" s="3" customFormat="1" x14ac:dyDescent="0.25">
      <c r="B14" s="4"/>
      <c r="E14" s="14"/>
      <c r="G14" s="4"/>
      <c r="H14" s="4"/>
      <c r="I14" s="4"/>
    </row>
    <row r="15" spans="2:13" s="3" customFormat="1" x14ac:dyDescent="0.25">
      <c r="B15" s="4"/>
      <c r="E15" s="14"/>
      <c r="G15" s="4"/>
      <c r="H15" s="4"/>
      <c r="I15" s="4"/>
    </row>
    <row r="16" spans="2:13" s="3" customFormat="1" x14ac:dyDescent="0.25">
      <c r="B16" s="4"/>
      <c r="E16" s="14"/>
      <c r="G16" s="4"/>
      <c r="H16" s="4"/>
      <c r="I16" s="4"/>
    </row>
    <row r="17" spans="1:13" s="14" customFormat="1" x14ac:dyDescent="0.25">
      <c r="B17" s="15"/>
      <c r="G17" s="15"/>
      <c r="H17" s="15"/>
      <c r="I17" s="15"/>
    </row>
    <row r="18" spans="1:13" s="3" customFormat="1" x14ac:dyDescent="0.25">
      <c r="B18" s="4"/>
      <c r="E18" s="14"/>
      <c r="G18" s="4"/>
      <c r="H18" s="4"/>
      <c r="I18" s="4"/>
    </row>
    <row r="19" spans="1:13" ht="14.25" customHeight="1" x14ac:dyDescent="0.25">
      <c r="A19" s="219" t="s">
        <v>0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1"/>
    </row>
    <row r="20" spans="1:13" ht="29.25" customHeight="1" x14ac:dyDescent="0.25">
      <c r="A20" s="222" t="s">
        <v>1</v>
      </c>
      <c r="B20" s="223"/>
      <c r="C20" s="1" t="s">
        <v>2</v>
      </c>
      <c r="D20" s="1" t="s">
        <v>3</v>
      </c>
      <c r="E20" s="222" t="s">
        <v>4</v>
      </c>
      <c r="F20" s="236"/>
      <c r="G20" s="223"/>
      <c r="H20" s="222" t="s">
        <v>5</v>
      </c>
      <c r="I20" s="223"/>
      <c r="J20" s="1" t="s">
        <v>6</v>
      </c>
      <c r="K20" s="1" t="s">
        <v>7</v>
      </c>
      <c r="L20" s="1" t="s">
        <v>8</v>
      </c>
      <c r="M20" s="1" t="s">
        <v>9</v>
      </c>
    </row>
    <row r="21" spans="1:13" s="9" customFormat="1" ht="21.6" customHeight="1" x14ac:dyDescent="0.25">
      <c r="A21" s="211" t="s">
        <v>67</v>
      </c>
      <c r="B21" s="212"/>
      <c r="C21" s="32" t="s">
        <v>68</v>
      </c>
      <c r="D21" s="33" t="s">
        <v>51</v>
      </c>
      <c r="E21" s="190">
        <v>9780801093388</v>
      </c>
      <c r="F21" s="191"/>
      <c r="G21" s="192"/>
      <c r="H21" s="213"/>
      <c r="I21" s="214"/>
      <c r="J21" s="8">
        <v>19.989999999999998</v>
      </c>
      <c r="K21" s="8">
        <v>16.97</v>
      </c>
      <c r="L21" s="12"/>
      <c r="M21" s="12"/>
    </row>
    <row r="22" spans="1:13" s="9" customFormat="1" ht="21.6" customHeight="1" x14ac:dyDescent="0.25">
      <c r="A22" s="215" t="s">
        <v>69</v>
      </c>
      <c r="B22" s="216"/>
      <c r="C22" s="35" t="s">
        <v>70</v>
      </c>
      <c r="D22" s="34" t="s">
        <v>26</v>
      </c>
      <c r="E22" s="208">
        <v>9780800729370</v>
      </c>
      <c r="F22" s="209"/>
      <c r="G22" s="210"/>
      <c r="H22" s="217"/>
      <c r="I22" s="218"/>
      <c r="J22" s="7">
        <v>15.99</v>
      </c>
      <c r="K22" s="13"/>
      <c r="L22" s="13"/>
      <c r="M22" s="13"/>
    </row>
  </sheetData>
  <mergeCells count="12">
    <mergeCell ref="G1:M1"/>
    <mergeCell ref="G2:M4"/>
    <mergeCell ref="E20:G20"/>
    <mergeCell ref="E21:G21"/>
    <mergeCell ref="E22:G22"/>
    <mergeCell ref="A19:M19"/>
    <mergeCell ref="A20:B20"/>
    <mergeCell ref="H20:I20"/>
    <mergeCell ref="A21:B21"/>
    <mergeCell ref="H21:I21"/>
    <mergeCell ref="A22:B22"/>
    <mergeCell ref="H22:I22"/>
  </mergeCells>
  <pageMargins left="0.7" right="0.7" top="0.75" bottom="0.75" header="0.3" footer="0.3"/>
  <pageSetup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1"/>
  <sheetViews>
    <sheetView zoomScaleNormal="100" workbookViewId="0">
      <selection activeCell="C1" sqref="C1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</cols>
  <sheetData>
    <row r="1" spans="2:13" s="3" customFormat="1" ht="61.5" customHeight="1" thickBot="1" x14ac:dyDescent="0.4">
      <c r="B1" s="4"/>
      <c r="C1" s="5"/>
      <c r="D1" s="2"/>
      <c r="E1" s="2"/>
      <c r="F1" s="2"/>
      <c r="G1" s="224" t="s">
        <v>37</v>
      </c>
      <c r="H1" s="225"/>
      <c r="I1" s="225"/>
      <c r="J1" s="225"/>
      <c r="K1" s="225"/>
      <c r="L1" s="225"/>
      <c r="M1" s="226"/>
    </row>
    <row r="2" spans="2:13" s="3" customFormat="1" ht="15" customHeight="1" x14ac:dyDescent="0.25">
      <c r="B2" s="4"/>
      <c r="D2" s="4"/>
      <c r="E2" s="15"/>
      <c r="F2" s="4"/>
      <c r="G2" s="227" t="s">
        <v>12</v>
      </c>
      <c r="H2" s="228"/>
      <c r="I2" s="228"/>
      <c r="J2" s="228"/>
      <c r="K2" s="228"/>
      <c r="L2" s="228"/>
      <c r="M2" s="229"/>
    </row>
    <row r="3" spans="2:13" s="3" customFormat="1" x14ac:dyDescent="0.25">
      <c r="B3" s="4"/>
      <c r="D3" s="4"/>
      <c r="E3" s="15"/>
      <c r="F3" s="4"/>
      <c r="G3" s="230"/>
      <c r="H3" s="231"/>
      <c r="I3" s="231"/>
      <c r="J3" s="231"/>
      <c r="K3" s="231"/>
      <c r="L3" s="231"/>
      <c r="M3" s="232"/>
    </row>
    <row r="4" spans="2:13" s="3" customFormat="1" ht="19.5" customHeight="1" thickBot="1" x14ac:dyDescent="0.3">
      <c r="B4" s="4"/>
      <c r="D4" s="4"/>
      <c r="E4" s="15"/>
      <c r="F4" s="4"/>
      <c r="G4" s="233"/>
      <c r="H4" s="234"/>
      <c r="I4" s="234"/>
      <c r="J4" s="234"/>
      <c r="K4" s="234"/>
      <c r="L4" s="234"/>
      <c r="M4" s="235"/>
    </row>
    <row r="5" spans="2:13" s="3" customFormat="1" x14ac:dyDescent="0.25">
      <c r="B5" s="4"/>
      <c r="E5" s="14"/>
      <c r="G5" s="4"/>
      <c r="H5" s="4"/>
      <c r="I5" s="4"/>
    </row>
    <row r="6" spans="2:13" s="3" customFormat="1" x14ac:dyDescent="0.25">
      <c r="B6" s="4"/>
      <c r="E6" s="14"/>
      <c r="G6" s="4"/>
      <c r="H6" s="4"/>
      <c r="I6" s="4"/>
    </row>
    <row r="7" spans="2:13" s="3" customFormat="1" x14ac:dyDescent="0.25">
      <c r="B7" s="4"/>
      <c r="E7" s="14"/>
      <c r="G7" s="4"/>
      <c r="H7" s="4"/>
      <c r="I7" s="4"/>
    </row>
    <row r="8" spans="2:13" s="3" customFormat="1" x14ac:dyDescent="0.25">
      <c r="B8" s="4"/>
      <c r="E8" s="14"/>
      <c r="G8" s="4"/>
      <c r="H8" s="4"/>
      <c r="I8" s="4"/>
    </row>
    <row r="9" spans="2:13" s="3" customFormat="1" x14ac:dyDescent="0.25">
      <c r="B9" s="4"/>
      <c r="E9" s="14"/>
      <c r="G9" s="4"/>
      <c r="H9" s="4"/>
      <c r="I9" s="4"/>
    </row>
    <row r="10" spans="2:13" s="3" customFormat="1" x14ac:dyDescent="0.25">
      <c r="B10" s="4"/>
      <c r="E10" s="14"/>
      <c r="G10" s="4"/>
      <c r="H10" s="4"/>
      <c r="I10" s="4"/>
    </row>
    <row r="11" spans="2:13" s="3" customFormat="1" x14ac:dyDescent="0.25">
      <c r="B11" s="4"/>
      <c r="E11" s="14"/>
      <c r="G11" s="4"/>
      <c r="H11" s="4"/>
      <c r="I11" s="4"/>
    </row>
    <row r="12" spans="2:13" s="3" customFormat="1" x14ac:dyDescent="0.25">
      <c r="B12" s="4"/>
      <c r="E12" s="14"/>
      <c r="G12" s="4"/>
      <c r="H12" s="4"/>
      <c r="I12" s="4"/>
    </row>
    <row r="13" spans="2:13" s="3" customFormat="1" x14ac:dyDescent="0.25">
      <c r="B13" s="4"/>
      <c r="E13" s="14"/>
      <c r="G13" s="4"/>
      <c r="H13" s="4"/>
      <c r="I13" s="4"/>
    </row>
    <row r="14" spans="2:13" s="3" customFormat="1" x14ac:dyDescent="0.25">
      <c r="B14" s="4"/>
      <c r="E14" s="14"/>
      <c r="G14" s="4"/>
      <c r="H14" s="4"/>
      <c r="I14" s="4"/>
    </row>
    <row r="15" spans="2:13" s="3" customFormat="1" x14ac:dyDescent="0.25">
      <c r="B15" s="4"/>
      <c r="E15" s="14"/>
      <c r="G15" s="4"/>
      <c r="H15" s="4"/>
      <c r="I15" s="4"/>
    </row>
    <row r="16" spans="2:13" s="3" customFormat="1" x14ac:dyDescent="0.25">
      <c r="B16" s="4"/>
      <c r="E16" s="14"/>
      <c r="G16" s="4"/>
      <c r="H16" s="4"/>
      <c r="I16" s="4"/>
    </row>
    <row r="17" spans="1:13" s="3" customFormat="1" ht="18" customHeight="1" x14ac:dyDescent="0.25">
      <c r="B17" s="4"/>
      <c r="E17" s="14"/>
      <c r="G17" s="4"/>
      <c r="H17" s="4"/>
      <c r="I17" s="4"/>
    </row>
    <row r="18" spans="1:13" s="14" customFormat="1" ht="18" customHeight="1" x14ac:dyDescent="0.25">
      <c r="B18" s="15"/>
      <c r="G18" s="15"/>
      <c r="H18" s="15"/>
      <c r="I18" s="15"/>
    </row>
    <row r="19" spans="1:13" ht="14.25" customHeight="1" x14ac:dyDescent="0.25">
      <c r="A19" s="219" t="s">
        <v>0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1"/>
    </row>
    <row r="20" spans="1:13" ht="29.25" customHeight="1" x14ac:dyDescent="0.25">
      <c r="A20" s="222" t="s">
        <v>1</v>
      </c>
      <c r="B20" s="223"/>
      <c r="C20" s="1" t="s">
        <v>2</v>
      </c>
      <c r="D20" s="1" t="s">
        <v>3</v>
      </c>
      <c r="E20" s="222" t="s">
        <v>4</v>
      </c>
      <c r="F20" s="236"/>
      <c r="G20" s="223"/>
      <c r="H20" s="222" t="s">
        <v>5</v>
      </c>
      <c r="I20" s="223"/>
      <c r="J20" s="1" t="s">
        <v>6</v>
      </c>
      <c r="K20" s="1" t="s">
        <v>7</v>
      </c>
      <c r="L20" s="1" t="s">
        <v>8</v>
      </c>
      <c r="M20" s="1" t="s">
        <v>9</v>
      </c>
    </row>
    <row r="21" spans="1:13" s="9" customFormat="1" ht="24" customHeight="1" x14ac:dyDescent="0.25">
      <c r="A21" s="211" t="s">
        <v>71</v>
      </c>
      <c r="B21" s="212"/>
      <c r="C21" s="32" t="s">
        <v>72</v>
      </c>
      <c r="D21" s="33" t="s">
        <v>26</v>
      </c>
      <c r="E21" s="190">
        <v>9781643527413</v>
      </c>
      <c r="F21" s="191"/>
      <c r="G21" s="192"/>
      <c r="H21" s="213"/>
      <c r="I21" s="214"/>
      <c r="J21" s="8">
        <v>16.989999999999998</v>
      </c>
      <c r="K21" s="8">
        <v>14.97</v>
      </c>
      <c r="L21" s="10"/>
      <c r="M21" s="10"/>
    </row>
  </sheetData>
  <mergeCells count="9">
    <mergeCell ref="G1:M1"/>
    <mergeCell ref="G2:M4"/>
    <mergeCell ref="E20:G20"/>
    <mergeCell ref="A21:B21"/>
    <mergeCell ref="H21:I21"/>
    <mergeCell ref="E21:G21"/>
    <mergeCell ref="A19:M19"/>
    <mergeCell ref="A20:B20"/>
    <mergeCell ref="H20:I20"/>
  </mergeCells>
  <pageMargins left="0.7" right="0.7" top="0.75" bottom="0.75" header="0.3" footer="0.3"/>
  <pageSetup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0802D-0AA2-460E-9362-571E83517437}">
  <sheetPr>
    <pageSetUpPr fitToPage="1"/>
  </sheetPr>
  <dimension ref="A1:N24"/>
  <sheetViews>
    <sheetView workbookViewId="0">
      <selection activeCell="C21" sqref="C21"/>
    </sheetView>
  </sheetViews>
  <sheetFormatPr defaultColWidth="8.77734375" defaultRowHeight="13.2" x14ac:dyDescent="0.25"/>
  <cols>
    <col min="1" max="1" width="11.77734375" style="9" customWidth="1"/>
    <col min="2" max="2" width="18.77734375" style="9" customWidth="1"/>
    <col min="3" max="3" width="16.6640625" style="9" customWidth="1"/>
    <col min="4" max="4" width="8" style="9" customWidth="1"/>
    <col min="5" max="5" width="2.6640625" style="9" customWidth="1"/>
    <col min="6" max="6" width="4" style="9" customWidth="1"/>
    <col min="7" max="7" width="12" style="9" customWidth="1"/>
    <col min="8" max="8" width="2.109375" style="9" customWidth="1"/>
    <col min="9" max="9" width="4.109375" style="9" customWidth="1"/>
    <col min="10" max="10" width="10.77734375" style="9" customWidth="1"/>
    <col min="11" max="11" width="10.6640625" style="9" customWidth="1"/>
    <col min="12" max="12" width="8.109375" style="9" customWidth="1"/>
    <col min="13" max="13" width="10.6640625" style="9" customWidth="1"/>
    <col min="14" max="14" width="7.109375" style="9" customWidth="1"/>
    <col min="15" max="16384" width="8.77734375" style="9"/>
  </cols>
  <sheetData>
    <row r="1" spans="2:13" s="14" customFormat="1" ht="61.5" customHeight="1" thickBot="1" x14ac:dyDescent="0.4">
      <c r="B1" s="15"/>
      <c r="C1" s="16"/>
      <c r="D1" s="2"/>
      <c r="E1" s="2"/>
      <c r="F1" s="2"/>
      <c r="G1" s="224" t="s">
        <v>38</v>
      </c>
      <c r="H1" s="225"/>
      <c r="I1" s="225"/>
      <c r="J1" s="225"/>
      <c r="K1" s="225"/>
      <c r="L1" s="225"/>
      <c r="M1" s="226"/>
    </row>
    <row r="2" spans="2:13" s="14" customFormat="1" ht="55.95" customHeight="1" thickBot="1" x14ac:dyDescent="0.3">
      <c r="B2" s="15"/>
      <c r="D2" s="19"/>
      <c r="E2" s="19"/>
      <c r="F2" s="19"/>
      <c r="G2" s="240" t="s">
        <v>16</v>
      </c>
      <c r="H2" s="241"/>
      <c r="I2" s="241"/>
      <c r="J2" s="241"/>
      <c r="K2" s="241"/>
      <c r="L2" s="241"/>
      <c r="M2" s="242"/>
    </row>
    <row r="3" spans="2:13" s="14" customFormat="1" x14ac:dyDescent="0.25">
      <c r="B3" s="15"/>
      <c r="D3" s="6"/>
      <c r="E3" s="6"/>
      <c r="F3" s="6"/>
      <c r="G3" s="6"/>
      <c r="H3" s="6"/>
      <c r="I3" s="6"/>
      <c r="J3" s="45"/>
      <c r="K3" s="45"/>
      <c r="L3" s="45"/>
      <c r="M3" s="45"/>
    </row>
    <row r="4" spans="2:13" s="14" customFormat="1" x14ac:dyDescent="0.25">
      <c r="B4" s="15"/>
      <c r="D4" s="6"/>
      <c r="E4" s="6"/>
      <c r="F4" s="6"/>
      <c r="G4" s="6"/>
      <c r="H4" s="6"/>
      <c r="I4" s="6"/>
      <c r="J4" s="45"/>
      <c r="K4" s="45"/>
      <c r="L4" s="45"/>
      <c r="M4" s="45"/>
    </row>
    <row r="5" spans="2:13" s="14" customFormat="1" x14ac:dyDescent="0.25">
      <c r="B5" s="15"/>
      <c r="G5" s="15"/>
      <c r="H5" s="15"/>
    </row>
    <row r="6" spans="2:13" s="14" customFormat="1" x14ac:dyDescent="0.25">
      <c r="B6" s="15"/>
      <c r="G6" s="15"/>
      <c r="H6" s="15"/>
    </row>
    <row r="7" spans="2:13" s="14" customFormat="1" x14ac:dyDescent="0.25">
      <c r="B7" s="15"/>
      <c r="G7" s="15"/>
      <c r="H7" s="15"/>
    </row>
    <row r="8" spans="2:13" s="14" customFormat="1" x14ac:dyDescent="0.25">
      <c r="B8" s="15"/>
      <c r="G8" s="15"/>
      <c r="H8" s="15"/>
    </row>
    <row r="9" spans="2:13" s="14" customFormat="1" x14ac:dyDescent="0.25">
      <c r="B9" s="15"/>
      <c r="G9" s="15"/>
      <c r="H9" s="15"/>
    </row>
    <row r="10" spans="2:13" s="14" customFormat="1" x14ac:dyDescent="0.25">
      <c r="B10" s="15"/>
      <c r="G10" s="15"/>
      <c r="H10" s="15"/>
    </row>
    <row r="11" spans="2:13" s="14" customFormat="1" x14ac:dyDescent="0.25">
      <c r="B11" s="15"/>
      <c r="G11" s="15"/>
      <c r="H11" s="15"/>
    </row>
    <row r="12" spans="2:13" s="14" customFormat="1" x14ac:dyDescent="0.25">
      <c r="B12" s="15"/>
      <c r="G12" s="15"/>
      <c r="H12" s="15"/>
    </row>
    <row r="13" spans="2:13" s="14" customFormat="1" x14ac:dyDescent="0.25">
      <c r="B13" s="15"/>
      <c r="G13" s="15"/>
      <c r="H13" s="15"/>
    </row>
    <row r="14" spans="2:13" s="14" customFormat="1" x14ac:dyDescent="0.25">
      <c r="B14" s="15"/>
      <c r="G14" s="15"/>
      <c r="H14" s="15"/>
    </row>
    <row r="15" spans="2:13" s="14" customFormat="1" x14ac:dyDescent="0.25">
      <c r="B15" s="15"/>
      <c r="G15" s="15"/>
      <c r="H15" s="15"/>
    </row>
    <row r="16" spans="2:13" s="14" customFormat="1" x14ac:dyDescent="0.25">
      <c r="B16" s="15"/>
      <c r="G16" s="15"/>
      <c r="H16" s="15"/>
    </row>
    <row r="17" spans="1:14" ht="14.25" customHeight="1" x14ac:dyDescent="0.25">
      <c r="A17" s="246" t="s">
        <v>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8"/>
    </row>
    <row r="18" spans="1:14" ht="29.25" customHeight="1" x14ac:dyDescent="0.25">
      <c r="A18" s="249" t="s">
        <v>1</v>
      </c>
      <c r="B18" s="250"/>
      <c r="C18" s="21" t="s">
        <v>2</v>
      </c>
      <c r="D18" s="21" t="s">
        <v>3</v>
      </c>
      <c r="E18" s="243" t="s">
        <v>4</v>
      </c>
      <c r="F18" s="244"/>
      <c r="G18" s="245"/>
      <c r="H18" s="249" t="s">
        <v>5</v>
      </c>
      <c r="I18" s="250"/>
      <c r="J18" s="21" t="s">
        <v>6</v>
      </c>
      <c r="K18" s="21" t="s">
        <v>7</v>
      </c>
      <c r="L18" s="21" t="s">
        <v>8</v>
      </c>
      <c r="M18" s="21" t="s">
        <v>9</v>
      </c>
    </row>
    <row r="19" spans="1:14" s="36" customFormat="1" ht="28.2" customHeight="1" x14ac:dyDescent="0.25">
      <c r="A19" s="211" t="s">
        <v>73</v>
      </c>
      <c r="B19" s="212"/>
      <c r="C19" s="10"/>
      <c r="D19" s="10"/>
      <c r="E19" s="190">
        <v>785525304474</v>
      </c>
      <c r="F19" s="191"/>
      <c r="G19" s="192"/>
      <c r="H19" s="213"/>
      <c r="I19" s="214"/>
      <c r="J19" s="8">
        <v>14.99</v>
      </c>
      <c r="K19" s="10"/>
      <c r="L19" s="10"/>
      <c r="M19" s="10"/>
      <c r="N19" s="50"/>
    </row>
    <row r="20" spans="1:14" s="36" customFormat="1" ht="28.2" customHeight="1" x14ac:dyDescent="0.25">
      <c r="A20" s="215" t="s">
        <v>74</v>
      </c>
      <c r="B20" s="216"/>
      <c r="C20" s="11"/>
      <c r="D20" s="11"/>
      <c r="E20" s="208">
        <v>785525295352</v>
      </c>
      <c r="F20" s="209"/>
      <c r="G20" s="210"/>
      <c r="H20" s="217"/>
      <c r="I20" s="218"/>
      <c r="J20" s="7">
        <v>14.99</v>
      </c>
      <c r="K20" s="11"/>
      <c r="L20" s="11"/>
      <c r="M20" s="11"/>
      <c r="N20" s="50"/>
    </row>
    <row r="21" spans="1:14" s="36" customFormat="1" ht="28.2" customHeight="1" x14ac:dyDescent="0.25">
      <c r="A21" s="211" t="s">
        <v>75</v>
      </c>
      <c r="B21" s="212"/>
      <c r="C21" s="10"/>
      <c r="D21" s="10"/>
      <c r="E21" s="237">
        <v>95177495766</v>
      </c>
      <c r="F21" s="238"/>
      <c r="G21" s="239"/>
      <c r="H21" s="213"/>
      <c r="I21" s="214"/>
      <c r="J21" s="8">
        <v>14.99</v>
      </c>
      <c r="K21" s="10"/>
      <c r="L21" s="10"/>
      <c r="M21" s="10"/>
      <c r="N21" s="50"/>
    </row>
    <row r="22" spans="1:14" s="36" customFormat="1" ht="28.2" customHeight="1" x14ac:dyDescent="0.25">
      <c r="A22" s="215" t="s">
        <v>76</v>
      </c>
      <c r="B22" s="216"/>
      <c r="C22" s="11"/>
      <c r="D22" s="11"/>
      <c r="E22" s="208">
        <v>785525296748</v>
      </c>
      <c r="F22" s="209"/>
      <c r="G22" s="210"/>
      <c r="H22" s="217"/>
      <c r="I22" s="218"/>
      <c r="J22" s="7">
        <v>19.989999999999998</v>
      </c>
      <c r="K22" s="11"/>
      <c r="L22" s="11"/>
      <c r="M22" s="11"/>
      <c r="N22" s="50"/>
    </row>
    <row r="23" spans="1:14" s="36" customFormat="1" ht="28.2" customHeight="1" x14ac:dyDescent="0.25">
      <c r="A23" s="211" t="s">
        <v>77</v>
      </c>
      <c r="B23" s="212"/>
      <c r="C23" s="10"/>
      <c r="D23" s="10"/>
      <c r="E23" s="190">
        <v>785525296434</v>
      </c>
      <c r="F23" s="191"/>
      <c r="G23" s="192"/>
      <c r="H23" s="213"/>
      <c r="I23" s="214"/>
      <c r="J23" s="8">
        <v>17.989999999999998</v>
      </c>
      <c r="K23" s="10"/>
      <c r="L23" s="10"/>
      <c r="M23" s="10"/>
      <c r="N23" s="50"/>
    </row>
    <row r="24" spans="1:14" s="36" customFormat="1" ht="28.2" customHeight="1" x14ac:dyDescent="0.25">
      <c r="A24" s="215" t="s">
        <v>78</v>
      </c>
      <c r="B24" s="216"/>
      <c r="C24" s="11"/>
      <c r="D24" s="11"/>
      <c r="E24" s="208">
        <v>785525254090</v>
      </c>
      <c r="F24" s="209"/>
      <c r="G24" s="210"/>
      <c r="H24" s="217"/>
      <c r="I24" s="218"/>
      <c r="J24" s="7">
        <v>23.99</v>
      </c>
      <c r="K24" s="11"/>
      <c r="L24" s="11"/>
      <c r="M24" s="11"/>
      <c r="N24" s="50"/>
    </row>
  </sheetData>
  <mergeCells count="24">
    <mergeCell ref="G1:M1"/>
    <mergeCell ref="G2:M2"/>
    <mergeCell ref="E18:G18"/>
    <mergeCell ref="A17:M17"/>
    <mergeCell ref="A18:B18"/>
    <mergeCell ref="H18:I18"/>
    <mergeCell ref="A19:B19"/>
    <mergeCell ref="E19:G19"/>
    <mergeCell ref="H19:I19"/>
    <mergeCell ref="A20:B20"/>
    <mergeCell ref="E20:G20"/>
    <mergeCell ref="H20:I20"/>
    <mergeCell ref="A21:B21"/>
    <mergeCell ref="E21:G21"/>
    <mergeCell ref="H21:I21"/>
    <mergeCell ref="A24:B24"/>
    <mergeCell ref="E24:G24"/>
    <mergeCell ref="H24:I24"/>
    <mergeCell ref="A22:B22"/>
    <mergeCell ref="E22:G22"/>
    <mergeCell ref="H22:I22"/>
    <mergeCell ref="A23:B23"/>
    <mergeCell ref="E23:G23"/>
    <mergeCell ref="H23:I23"/>
  </mergeCells>
  <pageMargins left="0.7" right="0.7" top="0.75" bottom="0.75" header="0.3" footer="0.3"/>
  <pageSetup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8"/>
  <sheetViews>
    <sheetView workbookViewId="0">
      <selection activeCell="E1" sqref="E1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  <col min="15" max="15" width="2.44140625" customWidth="1"/>
  </cols>
  <sheetData>
    <row r="1" spans="2:13" s="3" customFormat="1" ht="66" customHeight="1" thickBot="1" x14ac:dyDescent="0.4">
      <c r="B1" s="4"/>
      <c r="C1" s="5"/>
      <c r="D1" s="2"/>
      <c r="E1" s="2"/>
      <c r="F1" s="2"/>
      <c r="G1" s="224" t="s">
        <v>39</v>
      </c>
      <c r="H1" s="225"/>
      <c r="I1" s="225"/>
      <c r="J1" s="225"/>
      <c r="K1" s="225"/>
      <c r="L1" s="225"/>
      <c r="M1" s="226"/>
    </row>
    <row r="2" spans="2:13" s="3" customFormat="1" ht="19.2" customHeight="1" x14ac:dyDescent="0.25">
      <c r="B2" s="4"/>
      <c r="D2" s="4"/>
      <c r="E2" s="15"/>
      <c r="F2" s="4"/>
      <c r="G2" s="227" t="s">
        <v>23</v>
      </c>
      <c r="H2" s="228"/>
      <c r="I2" s="228"/>
      <c r="J2" s="228"/>
      <c r="K2" s="228"/>
      <c r="L2" s="228"/>
      <c r="M2" s="229"/>
    </row>
    <row r="3" spans="2:13" s="3" customFormat="1" x14ac:dyDescent="0.25">
      <c r="B3" s="4"/>
      <c r="D3" s="4"/>
      <c r="E3" s="15"/>
      <c r="F3" s="4"/>
      <c r="G3" s="230"/>
      <c r="H3" s="231"/>
      <c r="I3" s="231"/>
      <c r="J3" s="231"/>
      <c r="K3" s="231"/>
      <c r="L3" s="231"/>
      <c r="M3" s="232"/>
    </row>
    <row r="4" spans="2:13" s="3" customFormat="1" x14ac:dyDescent="0.25">
      <c r="B4" s="4"/>
      <c r="D4" s="4"/>
      <c r="E4" s="15"/>
      <c r="F4" s="4"/>
      <c r="G4" s="230"/>
      <c r="H4" s="231"/>
      <c r="I4" s="231"/>
      <c r="J4" s="231"/>
      <c r="K4" s="231"/>
      <c r="L4" s="231"/>
      <c r="M4" s="232"/>
    </row>
    <row r="5" spans="2:13" s="3" customFormat="1" ht="24" customHeight="1" thickBot="1" x14ac:dyDescent="0.3">
      <c r="B5" s="4"/>
      <c r="D5" s="4"/>
      <c r="E5" s="15"/>
      <c r="F5" s="4"/>
      <c r="G5" s="254"/>
      <c r="H5" s="255"/>
      <c r="I5" s="255"/>
      <c r="J5" s="255"/>
      <c r="K5" s="255"/>
      <c r="L5" s="255"/>
      <c r="M5" s="256"/>
    </row>
    <row r="6" spans="2:13" s="3" customFormat="1" x14ac:dyDescent="0.25">
      <c r="B6" s="4"/>
      <c r="E6" s="14"/>
      <c r="G6" s="4"/>
      <c r="H6" s="4"/>
    </row>
    <row r="7" spans="2:13" s="3" customFormat="1" x14ac:dyDescent="0.25">
      <c r="B7" s="4"/>
      <c r="E7" s="14"/>
      <c r="G7" s="4"/>
      <c r="H7" s="4"/>
    </row>
    <row r="8" spans="2:13" s="3" customFormat="1" x14ac:dyDescent="0.25">
      <c r="B8" s="4"/>
      <c r="E8" s="14"/>
      <c r="G8" s="4"/>
      <c r="H8" s="4"/>
    </row>
    <row r="9" spans="2:13" s="3" customFormat="1" x14ac:dyDescent="0.25">
      <c r="B9" s="4"/>
      <c r="E9" s="14"/>
      <c r="G9" s="4"/>
      <c r="H9" s="4"/>
    </row>
    <row r="10" spans="2:13" s="3" customFormat="1" x14ac:dyDescent="0.25">
      <c r="B10" s="4"/>
      <c r="E10" s="14"/>
      <c r="G10" s="4"/>
      <c r="H10" s="4"/>
    </row>
    <row r="11" spans="2:13" s="3" customFormat="1" x14ac:dyDescent="0.25">
      <c r="B11" s="4"/>
      <c r="E11" s="14"/>
      <c r="G11" s="4"/>
      <c r="H11" s="4"/>
    </row>
    <row r="12" spans="2:13" s="3" customFormat="1" x14ac:dyDescent="0.25">
      <c r="B12" s="4"/>
      <c r="E12" s="14"/>
      <c r="G12" s="4"/>
      <c r="H12" s="4"/>
    </row>
    <row r="13" spans="2:13" s="3" customFormat="1" x14ac:dyDescent="0.25">
      <c r="B13" s="4"/>
      <c r="E13" s="14"/>
      <c r="G13" s="4"/>
      <c r="H13" s="4"/>
    </row>
    <row r="14" spans="2:13" s="3" customFormat="1" x14ac:dyDescent="0.25">
      <c r="B14" s="4"/>
      <c r="E14" s="14"/>
      <c r="G14" s="4"/>
      <c r="H14" s="4"/>
    </row>
    <row r="15" spans="2:13" s="3" customFormat="1" x14ac:dyDescent="0.25">
      <c r="B15" s="4"/>
      <c r="E15" s="14"/>
      <c r="G15" s="4"/>
      <c r="H15" s="4"/>
    </row>
    <row r="16" spans="2:13" s="3" customFormat="1" x14ac:dyDescent="0.25">
      <c r="B16" s="4"/>
      <c r="E16" s="14"/>
      <c r="G16" s="4"/>
      <c r="H16" s="4"/>
    </row>
    <row r="17" spans="1:14" s="3" customFormat="1" x14ac:dyDescent="0.25">
      <c r="B17" s="4"/>
      <c r="E17" s="14"/>
      <c r="G17" s="4"/>
      <c r="H17" s="4"/>
    </row>
    <row r="18" spans="1:14" s="3" customFormat="1" x14ac:dyDescent="0.25">
      <c r="A18" s="14"/>
      <c r="B18" s="15"/>
      <c r="C18" s="14"/>
      <c r="D18" s="14"/>
      <c r="E18" s="14"/>
      <c r="G18" s="4"/>
      <c r="H18" s="15"/>
      <c r="I18" s="14"/>
      <c r="J18" s="14"/>
      <c r="K18" s="14"/>
      <c r="L18" s="14"/>
      <c r="M18" s="14"/>
    </row>
    <row r="19" spans="1:14" s="3" customFormat="1" x14ac:dyDescent="0.25">
      <c r="A19" s="14"/>
      <c r="B19" s="15"/>
      <c r="C19" s="14"/>
      <c r="D19" s="14"/>
      <c r="E19" s="14"/>
      <c r="G19" s="4"/>
      <c r="H19" s="15"/>
      <c r="I19" s="14"/>
      <c r="J19" s="14"/>
      <c r="K19" s="14"/>
      <c r="L19" s="14"/>
      <c r="M19" s="14"/>
    </row>
    <row r="20" spans="1:14" ht="14.25" customHeight="1" x14ac:dyDescent="0.25">
      <c r="A20" s="219" t="s">
        <v>0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1"/>
    </row>
    <row r="21" spans="1:14" ht="29.25" customHeight="1" x14ac:dyDescent="0.25">
      <c r="A21" s="222" t="s">
        <v>1</v>
      </c>
      <c r="B21" s="223"/>
      <c r="C21" s="1" t="s">
        <v>2</v>
      </c>
      <c r="D21" s="1" t="s">
        <v>3</v>
      </c>
      <c r="E21" s="222" t="s">
        <v>4</v>
      </c>
      <c r="F21" s="236"/>
      <c r="G21" s="223"/>
      <c r="H21" s="222" t="s">
        <v>5</v>
      </c>
      <c r="I21" s="223"/>
      <c r="J21" s="1" t="s">
        <v>6</v>
      </c>
      <c r="K21" s="1" t="s">
        <v>7</v>
      </c>
      <c r="L21" s="1" t="s">
        <v>8</v>
      </c>
      <c r="M21" s="1" t="s">
        <v>9</v>
      </c>
    </row>
    <row r="22" spans="1:14" s="36" customFormat="1" ht="27" customHeight="1" x14ac:dyDescent="0.25">
      <c r="A22" s="211" t="s">
        <v>79</v>
      </c>
      <c r="B22" s="212"/>
      <c r="C22" s="10"/>
      <c r="D22" s="10"/>
      <c r="E22" s="237">
        <v>96069631927</v>
      </c>
      <c r="F22" s="238"/>
      <c r="G22" s="239"/>
      <c r="H22" s="213"/>
      <c r="I22" s="214"/>
      <c r="J22" s="8">
        <v>88.99</v>
      </c>
      <c r="K22" s="10"/>
      <c r="L22" s="10"/>
      <c r="M22" s="10"/>
      <c r="N22" s="50"/>
    </row>
    <row r="23" spans="1:14" s="36" customFormat="1" ht="27" customHeight="1" x14ac:dyDescent="0.25">
      <c r="A23" s="215" t="s">
        <v>80</v>
      </c>
      <c r="B23" s="216"/>
      <c r="C23" s="11"/>
      <c r="D23" s="11"/>
      <c r="E23" s="251">
        <v>96069631781</v>
      </c>
      <c r="F23" s="252"/>
      <c r="G23" s="253"/>
      <c r="H23" s="217"/>
      <c r="I23" s="218"/>
      <c r="J23" s="7">
        <v>52.99</v>
      </c>
      <c r="K23" s="11"/>
      <c r="L23" s="11"/>
      <c r="M23" s="11"/>
      <c r="N23" s="50"/>
    </row>
    <row r="24" spans="1:14" s="36" customFormat="1" ht="27" customHeight="1" x14ac:dyDescent="0.25">
      <c r="A24" s="211" t="s">
        <v>81</v>
      </c>
      <c r="B24" s="212"/>
      <c r="C24" s="10"/>
      <c r="D24" s="10"/>
      <c r="E24" s="237">
        <v>96069630760</v>
      </c>
      <c r="F24" s="238"/>
      <c r="G24" s="239"/>
      <c r="H24" s="213"/>
      <c r="I24" s="214"/>
      <c r="J24" s="8">
        <v>32.99</v>
      </c>
      <c r="K24" s="10"/>
      <c r="L24" s="10"/>
      <c r="M24" s="10"/>
      <c r="N24" s="50"/>
    </row>
    <row r="25" spans="1:14" s="36" customFormat="1" ht="27" customHeight="1" x14ac:dyDescent="0.25">
      <c r="A25" s="215" t="s">
        <v>82</v>
      </c>
      <c r="B25" s="216"/>
      <c r="C25" s="11"/>
      <c r="D25" s="11"/>
      <c r="E25" s="251">
        <v>96069231240</v>
      </c>
      <c r="F25" s="252"/>
      <c r="G25" s="253"/>
      <c r="H25" s="217"/>
      <c r="I25" s="218"/>
      <c r="J25" s="7">
        <v>24.99</v>
      </c>
      <c r="K25" s="11"/>
      <c r="L25" s="11"/>
      <c r="M25" s="11"/>
      <c r="N25" s="50"/>
    </row>
    <row r="26" spans="1:14" s="36" customFormat="1" ht="27" customHeight="1" x14ac:dyDescent="0.25">
      <c r="A26" s="211" t="s">
        <v>83</v>
      </c>
      <c r="B26" s="212"/>
      <c r="C26" s="10"/>
      <c r="D26" s="10"/>
      <c r="E26" s="237">
        <v>96069581215</v>
      </c>
      <c r="F26" s="238"/>
      <c r="G26" s="239"/>
      <c r="H26" s="213"/>
      <c r="I26" s="214"/>
      <c r="J26" s="8">
        <v>22.99</v>
      </c>
      <c r="K26" s="10"/>
      <c r="L26" s="10"/>
      <c r="M26" s="10"/>
      <c r="N26" s="50"/>
    </row>
    <row r="27" spans="1:14" s="36" customFormat="1" ht="27" customHeight="1" x14ac:dyDescent="0.25">
      <c r="A27" s="215" t="s">
        <v>84</v>
      </c>
      <c r="B27" s="216"/>
      <c r="C27" s="11"/>
      <c r="D27" s="11"/>
      <c r="E27" s="251">
        <v>96069143697</v>
      </c>
      <c r="F27" s="252"/>
      <c r="G27" s="253"/>
      <c r="H27" s="217"/>
      <c r="I27" s="218"/>
      <c r="J27" s="7">
        <v>19.989999999999998</v>
      </c>
      <c r="K27" s="11"/>
      <c r="L27" s="11"/>
      <c r="M27" s="11"/>
      <c r="N27" s="50"/>
    </row>
    <row r="28" spans="1:14" x14ac:dyDescent="0.25">
      <c r="D28" s="31"/>
      <c r="E28" s="31"/>
      <c r="F28" s="31"/>
      <c r="G28" s="31"/>
      <c r="H28" s="31"/>
      <c r="I28" s="31"/>
      <c r="J28" s="31"/>
      <c r="K28" s="31"/>
      <c r="L28" s="31"/>
      <c r="M28" s="31"/>
    </row>
  </sheetData>
  <mergeCells count="24">
    <mergeCell ref="A20:M20"/>
    <mergeCell ref="A21:B21"/>
    <mergeCell ref="H21:I21"/>
    <mergeCell ref="G1:M1"/>
    <mergeCell ref="G2:M5"/>
    <mergeCell ref="E21:G21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</mergeCells>
  <pageMargins left="0.7" right="0.7" top="0.75" bottom="0.75" header="0.3" footer="0.3"/>
  <pageSetup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6BC16-9F0F-4D16-8679-13EF33E53060}">
  <sheetPr>
    <pageSetUpPr fitToPage="1"/>
  </sheetPr>
  <dimension ref="A1:M23"/>
  <sheetViews>
    <sheetView zoomScaleNormal="100" workbookViewId="0">
      <selection activeCell="C1" sqref="C1"/>
    </sheetView>
  </sheetViews>
  <sheetFormatPr defaultColWidth="8.77734375" defaultRowHeight="13.2" x14ac:dyDescent="0.25"/>
  <cols>
    <col min="1" max="1" width="11.77734375" style="9" customWidth="1"/>
    <col min="2" max="2" width="18.77734375" style="9" customWidth="1"/>
    <col min="3" max="3" width="16.6640625" style="9" customWidth="1"/>
    <col min="4" max="4" width="8" style="9" customWidth="1"/>
    <col min="5" max="5" width="2.6640625" style="9" customWidth="1"/>
    <col min="6" max="6" width="4" style="9" customWidth="1"/>
    <col min="7" max="7" width="12" style="9" customWidth="1"/>
    <col min="8" max="8" width="2.109375" style="9" customWidth="1"/>
    <col min="9" max="9" width="4.109375" style="9" customWidth="1"/>
    <col min="10" max="10" width="10.77734375" style="9" customWidth="1"/>
    <col min="11" max="11" width="10.6640625" style="9" customWidth="1"/>
    <col min="12" max="12" width="8.109375" style="9" customWidth="1"/>
    <col min="13" max="13" width="10.6640625" style="9" customWidth="1"/>
    <col min="14" max="14" width="7.109375" style="9" customWidth="1"/>
    <col min="15" max="16384" width="8.77734375" style="9"/>
  </cols>
  <sheetData>
    <row r="1" spans="4:13" s="14" customFormat="1" ht="61.5" customHeight="1" thickBot="1" x14ac:dyDescent="0.4">
      <c r="D1" s="2"/>
      <c r="E1" s="2"/>
      <c r="F1" s="2"/>
      <c r="G1" s="224" t="s">
        <v>40</v>
      </c>
      <c r="H1" s="225"/>
      <c r="I1" s="225"/>
      <c r="J1" s="225"/>
      <c r="K1" s="225"/>
      <c r="L1" s="225"/>
      <c r="M1" s="226"/>
    </row>
    <row r="2" spans="4:13" s="14" customFormat="1" ht="15" customHeight="1" x14ac:dyDescent="0.25">
      <c r="D2" s="6"/>
      <c r="E2" s="6"/>
      <c r="F2" s="6"/>
      <c r="G2" s="227" t="s">
        <v>17</v>
      </c>
      <c r="H2" s="228"/>
      <c r="I2" s="228"/>
      <c r="J2" s="228"/>
      <c r="K2" s="228"/>
      <c r="L2" s="228"/>
      <c r="M2" s="229"/>
    </row>
    <row r="3" spans="4:13" s="14" customFormat="1" ht="14.4" customHeight="1" x14ac:dyDescent="0.25">
      <c r="D3" s="6"/>
      <c r="E3" s="6"/>
      <c r="F3" s="6"/>
      <c r="G3" s="230"/>
      <c r="H3" s="231"/>
      <c r="I3" s="231"/>
      <c r="J3" s="231"/>
      <c r="K3" s="231"/>
      <c r="L3" s="231"/>
      <c r="M3" s="232"/>
    </row>
    <row r="4" spans="4:13" s="14" customFormat="1" ht="27" customHeight="1" thickBot="1" x14ac:dyDescent="0.3">
      <c r="D4" s="6"/>
      <c r="E4" s="6"/>
      <c r="F4" s="6"/>
      <c r="G4" s="233"/>
      <c r="H4" s="234"/>
      <c r="I4" s="234"/>
      <c r="J4" s="234"/>
      <c r="K4" s="234"/>
      <c r="L4" s="234"/>
      <c r="M4" s="235"/>
    </row>
    <row r="5" spans="4:13" s="14" customFormat="1" x14ac:dyDescent="0.25">
      <c r="D5" s="15"/>
      <c r="E5" s="15"/>
      <c r="G5" s="19"/>
      <c r="H5" s="19"/>
    </row>
    <row r="6" spans="4:13" s="14" customFormat="1" x14ac:dyDescent="0.25">
      <c r="D6" s="15"/>
      <c r="E6" s="15"/>
      <c r="H6" s="15"/>
    </row>
    <row r="7" spans="4:13" s="14" customFormat="1" x14ac:dyDescent="0.25">
      <c r="D7" s="15"/>
      <c r="E7" s="15"/>
      <c r="H7" s="15"/>
    </row>
    <row r="8" spans="4:13" s="14" customFormat="1" x14ac:dyDescent="0.25">
      <c r="D8" s="15"/>
      <c r="E8" s="15"/>
      <c r="H8" s="15"/>
    </row>
    <row r="9" spans="4:13" s="14" customFormat="1" x14ac:dyDescent="0.25">
      <c r="D9" s="15"/>
      <c r="E9" s="15"/>
      <c r="H9" s="15"/>
    </row>
    <row r="10" spans="4:13" s="14" customFormat="1" x14ac:dyDescent="0.25">
      <c r="D10" s="15"/>
      <c r="E10" s="15"/>
      <c r="H10" s="15"/>
    </row>
    <row r="11" spans="4:13" s="14" customFormat="1" x14ac:dyDescent="0.25">
      <c r="D11" s="15"/>
      <c r="E11" s="15"/>
      <c r="H11" s="15"/>
    </row>
    <row r="12" spans="4:13" s="14" customFormat="1" x14ac:dyDescent="0.25">
      <c r="D12" s="15"/>
      <c r="E12" s="15"/>
      <c r="H12" s="15"/>
    </row>
    <row r="13" spans="4:13" s="14" customFormat="1" x14ac:dyDescent="0.25">
      <c r="D13" s="15"/>
      <c r="E13" s="15"/>
      <c r="H13" s="15"/>
    </row>
    <row r="14" spans="4:13" s="14" customFormat="1" x14ac:dyDescent="0.25">
      <c r="D14" s="15"/>
      <c r="E14" s="15"/>
      <c r="H14" s="15"/>
    </row>
    <row r="15" spans="4:13" s="14" customFormat="1" x14ac:dyDescent="0.25">
      <c r="D15" s="15"/>
      <c r="E15" s="15"/>
      <c r="H15" s="15"/>
    </row>
    <row r="16" spans="4:13" s="14" customFormat="1" x14ac:dyDescent="0.25">
      <c r="D16" s="15"/>
      <c r="E16" s="15"/>
      <c r="H16" s="15"/>
    </row>
    <row r="17" spans="1:13" s="14" customFormat="1" x14ac:dyDescent="0.25">
      <c r="D17" s="15"/>
      <c r="E17" s="15"/>
      <c r="H17" s="15"/>
    </row>
    <row r="18" spans="1:13" ht="14.25" customHeight="1" x14ac:dyDescent="0.25">
      <c r="A18" s="246" t="s">
        <v>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8"/>
    </row>
    <row r="19" spans="1:13" ht="29.25" customHeight="1" x14ac:dyDescent="0.25">
      <c r="A19" s="243" t="s">
        <v>1</v>
      </c>
      <c r="B19" s="245"/>
      <c r="C19" s="20" t="s">
        <v>2</v>
      </c>
      <c r="D19" s="20" t="s">
        <v>3</v>
      </c>
      <c r="E19" s="243" t="s">
        <v>4</v>
      </c>
      <c r="F19" s="244"/>
      <c r="G19" s="245"/>
      <c r="H19" s="243" t="s">
        <v>5</v>
      </c>
      <c r="I19" s="245"/>
      <c r="J19" s="20" t="s">
        <v>6</v>
      </c>
      <c r="K19" s="20" t="s">
        <v>7</v>
      </c>
      <c r="L19" s="20" t="s">
        <v>8</v>
      </c>
      <c r="M19" s="20" t="s">
        <v>9</v>
      </c>
    </row>
    <row r="20" spans="1:13" s="36" customFormat="1" ht="15.9" customHeight="1" x14ac:dyDescent="0.25">
      <c r="A20" s="211" t="s">
        <v>85</v>
      </c>
      <c r="B20" s="212"/>
      <c r="C20" s="10"/>
      <c r="D20" s="10"/>
      <c r="E20" s="190">
        <v>843310100516</v>
      </c>
      <c r="F20" s="191"/>
      <c r="G20" s="192"/>
      <c r="H20" s="213"/>
      <c r="I20" s="214"/>
      <c r="J20" s="8">
        <v>9.99</v>
      </c>
      <c r="K20" s="10"/>
      <c r="L20" s="10"/>
      <c r="M20" s="10"/>
    </row>
    <row r="21" spans="1:13" s="36" customFormat="1" ht="23.1" customHeight="1" x14ac:dyDescent="0.25">
      <c r="A21" s="215" t="s">
        <v>86</v>
      </c>
      <c r="B21" s="216"/>
      <c r="C21" s="11"/>
      <c r="D21" s="11"/>
      <c r="E21" s="208">
        <v>843310100974</v>
      </c>
      <c r="F21" s="209"/>
      <c r="G21" s="210"/>
      <c r="H21" s="217"/>
      <c r="I21" s="218"/>
      <c r="J21" s="7">
        <v>7.99</v>
      </c>
      <c r="K21" s="11"/>
      <c r="L21" s="11"/>
      <c r="M21" s="11"/>
    </row>
    <row r="22" spans="1:13" s="36" customFormat="1" ht="23.1" customHeight="1" x14ac:dyDescent="0.25">
      <c r="A22" s="211" t="s">
        <v>87</v>
      </c>
      <c r="B22" s="212"/>
      <c r="C22" s="10"/>
      <c r="D22" s="33" t="s">
        <v>60</v>
      </c>
      <c r="E22" s="190">
        <v>9781642722529</v>
      </c>
      <c r="F22" s="191"/>
      <c r="G22" s="192"/>
      <c r="H22" s="213"/>
      <c r="I22" s="214"/>
      <c r="J22" s="8">
        <v>9.99</v>
      </c>
      <c r="K22" s="10"/>
      <c r="L22" s="10"/>
      <c r="M22" s="10"/>
    </row>
    <row r="23" spans="1:13" s="36" customFormat="1" ht="23.1" customHeight="1" x14ac:dyDescent="0.25">
      <c r="A23" s="215" t="s">
        <v>88</v>
      </c>
      <c r="B23" s="216"/>
      <c r="C23" s="11"/>
      <c r="D23" s="11"/>
      <c r="E23" s="208">
        <v>843310101018</v>
      </c>
      <c r="F23" s="209"/>
      <c r="G23" s="210"/>
      <c r="H23" s="217"/>
      <c r="I23" s="218"/>
      <c r="J23" s="7">
        <v>9.99</v>
      </c>
      <c r="K23" s="11"/>
      <c r="L23" s="11"/>
      <c r="M23" s="11"/>
    </row>
  </sheetData>
  <mergeCells count="18">
    <mergeCell ref="A20:B20"/>
    <mergeCell ref="A21:B21"/>
    <mergeCell ref="A22:B22"/>
    <mergeCell ref="A23:B23"/>
    <mergeCell ref="G1:M1"/>
    <mergeCell ref="G2:M4"/>
    <mergeCell ref="E19:G19"/>
    <mergeCell ref="E20:G20"/>
    <mergeCell ref="H20:I20"/>
    <mergeCell ref="E21:G21"/>
    <mergeCell ref="H21:I21"/>
    <mergeCell ref="E22:G22"/>
    <mergeCell ref="H22:I22"/>
    <mergeCell ref="E23:G23"/>
    <mergeCell ref="H23:I23"/>
    <mergeCell ref="A18:M18"/>
    <mergeCell ref="A19:B19"/>
    <mergeCell ref="H19:I19"/>
  </mergeCells>
  <pageMargins left="0.7" right="0.7" top="0.75" bottom="0.75" header="0.3" footer="0.3"/>
  <pageSetup scale="7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7"/>
  <sheetViews>
    <sheetView workbookViewId="0">
      <selection activeCell="D1" sqref="D1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</cols>
  <sheetData>
    <row r="1" spans="2:13" s="3" customFormat="1" ht="66" customHeight="1" thickBot="1" x14ac:dyDescent="0.4">
      <c r="B1" s="4"/>
      <c r="C1" s="5"/>
      <c r="D1" s="2"/>
      <c r="E1" s="2"/>
      <c r="F1" s="2"/>
      <c r="G1" s="224" t="s">
        <v>41</v>
      </c>
      <c r="H1" s="225"/>
      <c r="I1" s="225"/>
      <c r="J1" s="225"/>
      <c r="K1" s="225"/>
      <c r="L1" s="225"/>
      <c r="M1" s="226"/>
    </row>
    <row r="2" spans="2:13" s="3" customFormat="1" ht="13.2" customHeight="1" x14ac:dyDescent="0.25">
      <c r="B2" s="4"/>
      <c r="D2" s="4"/>
      <c r="E2" s="15"/>
      <c r="F2" s="4"/>
      <c r="G2" s="227" t="s">
        <v>23</v>
      </c>
      <c r="H2" s="228"/>
      <c r="I2" s="228"/>
      <c r="J2" s="228"/>
      <c r="K2" s="228"/>
      <c r="L2" s="228"/>
      <c r="M2" s="229"/>
    </row>
    <row r="3" spans="2:13" s="3" customFormat="1" x14ac:dyDescent="0.25">
      <c r="B3" s="4"/>
      <c r="D3" s="4"/>
      <c r="E3" s="15"/>
      <c r="F3" s="4"/>
      <c r="G3" s="230"/>
      <c r="H3" s="231"/>
      <c r="I3" s="231"/>
      <c r="J3" s="231"/>
      <c r="K3" s="231"/>
      <c r="L3" s="231"/>
      <c r="M3" s="232"/>
    </row>
    <row r="4" spans="2:13" s="3" customFormat="1" x14ac:dyDescent="0.25">
      <c r="B4" s="4"/>
      <c r="D4" s="4"/>
      <c r="E4" s="15"/>
      <c r="F4" s="4"/>
      <c r="G4" s="230"/>
      <c r="H4" s="231"/>
      <c r="I4" s="231"/>
      <c r="J4" s="231"/>
      <c r="K4" s="231"/>
      <c r="L4" s="231"/>
      <c r="M4" s="232"/>
    </row>
    <row r="5" spans="2:13" s="3" customFormat="1" ht="33.75" customHeight="1" thickBot="1" x14ac:dyDescent="0.3">
      <c r="B5" s="4"/>
      <c r="D5" s="4"/>
      <c r="E5" s="15"/>
      <c r="F5" s="4"/>
      <c r="G5" s="233"/>
      <c r="H5" s="234"/>
      <c r="I5" s="234"/>
      <c r="J5" s="234"/>
      <c r="K5" s="234"/>
      <c r="L5" s="234"/>
      <c r="M5" s="235"/>
    </row>
    <row r="6" spans="2:13" s="3" customFormat="1" x14ac:dyDescent="0.25">
      <c r="B6" s="4"/>
      <c r="E6" s="14"/>
      <c r="G6" s="4"/>
      <c r="H6" s="4"/>
      <c r="I6" s="4"/>
    </row>
    <row r="7" spans="2:13" s="3" customFormat="1" x14ac:dyDescent="0.25">
      <c r="B7" s="4"/>
      <c r="E7" s="14"/>
      <c r="G7" s="4"/>
      <c r="H7" s="4"/>
      <c r="I7" s="4"/>
    </row>
    <row r="8" spans="2:13" s="3" customFormat="1" x14ac:dyDescent="0.25">
      <c r="B8" s="4"/>
      <c r="E8" s="14"/>
      <c r="G8" s="4"/>
      <c r="H8" s="4"/>
      <c r="I8" s="4"/>
    </row>
    <row r="9" spans="2:13" s="3" customFormat="1" x14ac:dyDescent="0.25">
      <c r="B9" s="4"/>
      <c r="E9" s="14"/>
      <c r="G9" s="4"/>
      <c r="H9" s="4"/>
      <c r="I9" s="4"/>
    </row>
    <row r="10" spans="2:13" s="3" customFormat="1" x14ac:dyDescent="0.25">
      <c r="B10" s="4"/>
      <c r="E10" s="14"/>
      <c r="G10" s="4"/>
      <c r="H10" s="4"/>
      <c r="I10" s="4"/>
    </row>
    <row r="11" spans="2:13" s="3" customFormat="1" x14ac:dyDescent="0.25">
      <c r="B11" s="4"/>
      <c r="E11" s="14"/>
      <c r="G11" s="4"/>
      <c r="H11" s="4"/>
      <c r="I11" s="4"/>
    </row>
    <row r="12" spans="2:13" s="3" customFormat="1" x14ac:dyDescent="0.25">
      <c r="B12" s="4"/>
      <c r="E12" s="14"/>
      <c r="G12" s="4"/>
      <c r="H12" s="4"/>
      <c r="I12" s="4"/>
    </row>
    <row r="13" spans="2:13" s="3" customFormat="1" x14ac:dyDescent="0.25">
      <c r="B13" s="4"/>
      <c r="E13" s="14"/>
      <c r="G13" s="4"/>
      <c r="H13" s="4"/>
      <c r="I13" s="4"/>
    </row>
    <row r="14" spans="2:13" s="3" customFormat="1" x14ac:dyDescent="0.25">
      <c r="B14" s="4"/>
      <c r="E14" s="14"/>
      <c r="G14" s="4"/>
      <c r="H14" s="4"/>
      <c r="I14" s="4"/>
    </row>
    <row r="15" spans="2:13" s="3" customFormat="1" x14ac:dyDescent="0.25">
      <c r="B15" s="4"/>
      <c r="E15" s="14"/>
      <c r="G15" s="4"/>
      <c r="H15" s="4"/>
      <c r="I15" s="4"/>
    </row>
    <row r="16" spans="2:13" s="3" customFormat="1" x14ac:dyDescent="0.25">
      <c r="B16" s="4"/>
      <c r="E16" s="14"/>
      <c r="G16" s="4"/>
      <c r="H16" s="4"/>
      <c r="I16" s="4"/>
    </row>
    <row r="17" spans="1:14" s="3" customFormat="1" x14ac:dyDescent="0.25">
      <c r="B17" s="4"/>
      <c r="E17" s="14"/>
      <c r="G17" s="4"/>
      <c r="H17" s="4"/>
      <c r="I17" s="4"/>
    </row>
    <row r="18" spans="1:14" ht="14.25" customHeight="1" x14ac:dyDescent="0.25">
      <c r="A18" s="219" t="s">
        <v>0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1"/>
    </row>
    <row r="19" spans="1:14" ht="29.25" customHeight="1" x14ac:dyDescent="0.25">
      <c r="A19" s="222" t="s">
        <v>1</v>
      </c>
      <c r="B19" s="223"/>
      <c r="C19" s="1" t="s">
        <v>2</v>
      </c>
      <c r="D19" s="1" t="s">
        <v>3</v>
      </c>
      <c r="E19" s="222" t="s">
        <v>4</v>
      </c>
      <c r="F19" s="236"/>
      <c r="G19" s="223"/>
      <c r="H19" s="222" t="s">
        <v>5</v>
      </c>
      <c r="I19" s="223"/>
      <c r="J19" s="1" t="s">
        <v>6</v>
      </c>
      <c r="K19" s="1" t="s">
        <v>7</v>
      </c>
      <c r="L19" s="1" t="s">
        <v>8</v>
      </c>
      <c r="M19" s="1" t="s">
        <v>9</v>
      </c>
    </row>
    <row r="20" spans="1:14" s="9" customFormat="1" ht="25.8" customHeight="1" x14ac:dyDescent="0.25">
      <c r="A20" s="211" t="s">
        <v>89</v>
      </c>
      <c r="B20" s="212"/>
      <c r="C20" s="47"/>
      <c r="D20" s="47"/>
      <c r="E20" s="190">
        <v>886083963315</v>
      </c>
      <c r="F20" s="191"/>
      <c r="G20" s="192"/>
      <c r="H20" s="213"/>
      <c r="I20" s="214"/>
      <c r="J20" s="8">
        <v>14.99</v>
      </c>
      <c r="K20" s="47"/>
      <c r="L20" s="47"/>
      <c r="M20" s="47"/>
      <c r="N20" s="46"/>
    </row>
    <row r="21" spans="1:14" s="9" customFormat="1" ht="25.8" customHeight="1" x14ac:dyDescent="0.25">
      <c r="A21" s="215" t="s">
        <v>90</v>
      </c>
      <c r="B21" s="216"/>
      <c r="C21" s="11"/>
      <c r="D21" s="11"/>
      <c r="E21" s="208">
        <v>886083963339</v>
      </c>
      <c r="F21" s="209"/>
      <c r="G21" s="210"/>
      <c r="H21" s="217"/>
      <c r="I21" s="218"/>
      <c r="J21" s="7">
        <v>14.99</v>
      </c>
      <c r="K21" s="11"/>
      <c r="L21" s="11"/>
      <c r="M21" s="11"/>
      <c r="N21" s="50"/>
    </row>
    <row r="22" spans="1:14" s="9" customFormat="1" ht="25.8" customHeight="1" x14ac:dyDescent="0.25">
      <c r="A22" s="211" t="s">
        <v>91</v>
      </c>
      <c r="B22" s="212"/>
      <c r="C22" s="47"/>
      <c r="D22" s="47"/>
      <c r="E22" s="190">
        <v>886083963803</v>
      </c>
      <c r="F22" s="191"/>
      <c r="G22" s="192"/>
      <c r="H22" s="213"/>
      <c r="I22" s="214"/>
      <c r="J22" s="8">
        <v>14.99</v>
      </c>
      <c r="K22" s="47"/>
      <c r="L22" s="47"/>
      <c r="M22" s="47"/>
      <c r="N22" s="46"/>
    </row>
    <row r="23" spans="1:14" s="9" customFormat="1" ht="25.8" customHeight="1" x14ac:dyDescent="0.25">
      <c r="A23" s="215" t="s">
        <v>92</v>
      </c>
      <c r="B23" s="216"/>
      <c r="C23" s="49"/>
      <c r="D23" s="49"/>
      <c r="E23" s="208">
        <v>886083964305</v>
      </c>
      <c r="F23" s="209"/>
      <c r="G23" s="210"/>
      <c r="H23" s="217"/>
      <c r="I23" s="218"/>
      <c r="J23" s="7">
        <v>8.99</v>
      </c>
      <c r="K23" s="49"/>
      <c r="L23" s="49"/>
      <c r="M23" s="49"/>
      <c r="N23" s="46"/>
    </row>
    <row r="24" spans="1:14" s="9" customFormat="1" ht="25.8" customHeight="1" x14ac:dyDescent="0.25">
      <c r="A24" s="211" t="s">
        <v>93</v>
      </c>
      <c r="B24" s="212"/>
      <c r="C24" s="10"/>
      <c r="D24" s="10"/>
      <c r="E24" s="190">
        <v>886083953460</v>
      </c>
      <c r="F24" s="191"/>
      <c r="G24" s="192"/>
      <c r="H24" s="213"/>
      <c r="I24" s="214"/>
      <c r="J24" s="8">
        <v>14.99</v>
      </c>
      <c r="K24" s="10"/>
      <c r="L24" s="10"/>
      <c r="M24" s="10"/>
      <c r="N24" s="50"/>
    </row>
    <row r="25" spans="1:14" s="9" customFormat="1" ht="25.8" customHeight="1" x14ac:dyDescent="0.25">
      <c r="A25" s="215" t="s">
        <v>94</v>
      </c>
      <c r="B25" s="216"/>
      <c r="C25" s="49"/>
      <c r="D25" s="49"/>
      <c r="E25" s="208">
        <v>886083715525</v>
      </c>
      <c r="F25" s="209"/>
      <c r="G25" s="210"/>
      <c r="H25" s="217"/>
      <c r="I25" s="218"/>
      <c r="J25" s="7">
        <v>10.99</v>
      </c>
      <c r="K25" s="49"/>
      <c r="L25" s="49"/>
      <c r="M25" s="49"/>
      <c r="N25" s="46"/>
    </row>
    <row r="26" spans="1:14" s="9" customFormat="1" ht="25.8" customHeight="1" x14ac:dyDescent="0.25">
      <c r="A26" s="211" t="s">
        <v>95</v>
      </c>
      <c r="B26" s="212"/>
      <c r="C26" s="47"/>
      <c r="D26" s="47"/>
      <c r="E26" s="190">
        <v>886083775093</v>
      </c>
      <c r="F26" s="191"/>
      <c r="G26" s="192"/>
      <c r="H26" s="213"/>
      <c r="I26" s="214"/>
      <c r="J26" s="8">
        <v>31.99</v>
      </c>
      <c r="K26" s="47"/>
      <c r="L26" s="47"/>
      <c r="M26" s="47"/>
      <c r="N26" s="46"/>
    </row>
    <row r="27" spans="1:14" s="9" customFormat="1" ht="25.8" customHeight="1" x14ac:dyDescent="0.25">
      <c r="A27" s="215" t="s">
        <v>96</v>
      </c>
      <c r="B27" s="216"/>
      <c r="C27" s="11"/>
      <c r="D27" s="11"/>
      <c r="E27" s="208">
        <v>886083950032</v>
      </c>
      <c r="F27" s="209"/>
      <c r="G27" s="210"/>
      <c r="H27" s="217"/>
      <c r="I27" s="218"/>
      <c r="J27" s="7">
        <v>31.99</v>
      </c>
      <c r="K27" s="11"/>
      <c r="L27" s="11"/>
      <c r="M27" s="11"/>
      <c r="N27" s="50"/>
    </row>
  </sheetData>
  <mergeCells count="30">
    <mergeCell ref="A18:M18"/>
    <mergeCell ref="A19:B19"/>
    <mergeCell ref="H19:I19"/>
    <mergeCell ref="G1:M1"/>
    <mergeCell ref="G2:M5"/>
    <mergeCell ref="E19:G19"/>
    <mergeCell ref="A20:B20"/>
    <mergeCell ref="E20:G20"/>
    <mergeCell ref="H20:I20"/>
    <mergeCell ref="A21:B21"/>
    <mergeCell ref="E21:G21"/>
    <mergeCell ref="H21:I21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</mergeCells>
  <pageMargins left="0.7" right="0.7" top="0.75" bottom="0.75" header="0.3" footer="0.3"/>
  <pageSetup scale="8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4BC1B-7046-4530-984C-B66A5C279FAD}">
  <sheetPr>
    <pageSetUpPr fitToPage="1"/>
  </sheetPr>
  <dimension ref="A1:N23"/>
  <sheetViews>
    <sheetView zoomScaleNormal="100" workbookViewId="0">
      <selection activeCell="C1" sqref="C1"/>
    </sheetView>
  </sheetViews>
  <sheetFormatPr defaultColWidth="8.77734375" defaultRowHeight="13.2" x14ac:dyDescent="0.25"/>
  <cols>
    <col min="1" max="1" width="11.77734375" style="9" customWidth="1"/>
    <col min="2" max="2" width="18.77734375" style="9" customWidth="1"/>
    <col min="3" max="3" width="16.6640625" style="9" customWidth="1"/>
    <col min="4" max="4" width="8" style="9" customWidth="1"/>
    <col min="5" max="5" width="2.6640625" style="9" customWidth="1"/>
    <col min="6" max="6" width="5.109375" style="9" customWidth="1"/>
    <col min="7" max="7" width="12" style="9" customWidth="1"/>
    <col min="8" max="8" width="2.33203125" style="9" customWidth="1"/>
    <col min="9" max="9" width="6.6640625" style="9" customWidth="1"/>
    <col min="10" max="10" width="10.77734375" style="9" customWidth="1"/>
    <col min="11" max="11" width="10.6640625" style="9" customWidth="1"/>
    <col min="12" max="12" width="8.109375" style="9" customWidth="1"/>
    <col min="13" max="13" width="10.6640625" style="9" customWidth="1"/>
    <col min="14" max="14" width="8.77734375" style="9"/>
    <col min="15" max="15" width="7.109375" style="9" customWidth="1"/>
    <col min="16" max="16384" width="8.77734375" style="9"/>
  </cols>
  <sheetData>
    <row r="1" spans="2:13" s="14" customFormat="1" ht="72.75" customHeight="1" thickBot="1" x14ac:dyDescent="0.4">
      <c r="B1" s="15"/>
      <c r="C1" s="16"/>
      <c r="D1" s="2"/>
      <c r="E1" s="2"/>
      <c r="F1" s="2"/>
      <c r="G1" s="224" t="s">
        <v>42</v>
      </c>
      <c r="H1" s="225"/>
      <c r="I1" s="225"/>
      <c r="J1" s="225"/>
      <c r="K1" s="225"/>
      <c r="L1" s="225"/>
      <c r="M1" s="226"/>
    </row>
    <row r="2" spans="2:13" s="14" customFormat="1" ht="18.600000000000001" customHeight="1" x14ac:dyDescent="0.25">
      <c r="B2" s="15"/>
      <c r="D2" s="6"/>
      <c r="E2" s="6"/>
      <c r="F2" s="6"/>
      <c r="G2" s="227" t="s">
        <v>18</v>
      </c>
      <c r="H2" s="228"/>
      <c r="I2" s="228"/>
      <c r="J2" s="228"/>
      <c r="K2" s="228"/>
      <c r="L2" s="228"/>
      <c r="M2" s="229"/>
    </row>
    <row r="3" spans="2:13" s="14" customFormat="1" x14ac:dyDescent="0.25">
      <c r="B3" s="15"/>
      <c r="D3" s="6"/>
      <c r="E3" s="6"/>
      <c r="F3" s="6"/>
      <c r="G3" s="230"/>
      <c r="H3" s="231"/>
      <c r="I3" s="231"/>
      <c r="J3" s="231"/>
      <c r="K3" s="231"/>
      <c r="L3" s="231"/>
      <c r="M3" s="232"/>
    </row>
    <row r="4" spans="2:13" s="14" customFormat="1" x14ac:dyDescent="0.25">
      <c r="B4" s="15"/>
      <c r="D4" s="6"/>
      <c r="E4" s="6"/>
      <c r="F4" s="6"/>
      <c r="G4" s="230"/>
      <c r="H4" s="231"/>
      <c r="I4" s="231"/>
      <c r="J4" s="231"/>
      <c r="K4" s="231"/>
      <c r="L4" s="231"/>
      <c r="M4" s="232"/>
    </row>
    <row r="5" spans="2:13" s="14" customFormat="1" ht="20.25" customHeight="1" thickBot="1" x14ac:dyDescent="0.3">
      <c r="B5" s="15"/>
      <c r="D5" s="6"/>
      <c r="E5" s="6"/>
      <c r="F5" s="6"/>
      <c r="G5" s="233"/>
      <c r="H5" s="234"/>
      <c r="I5" s="234"/>
      <c r="J5" s="234"/>
      <c r="K5" s="234"/>
      <c r="L5" s="234"/>
      <c r="M5" s="235"/>
    </row>
    <row r="6" spans="2:13" s="14" customFormat="1" x14ac:dyDescent="0.25">
      <c r="B6" s="15"/>
      <c r="G6" s="15"/>
      <c r="H6" s="15"/>
      <c r="I6" s="15"/>
      <c r="J6" s="15"/>
    </row>
    <row r="7" spans="2:13" s="14" customFormat="1" x14ac:dyDescent="0.25">
      <c r="B7" s="15"/>
      <c r="G7" s="15"/>
      <c r="H7" s="15"/>
      <c r="I7" s="15"/>
      <c r="J7" s="15"/>
    </row>
    <row r="8" spans="2:13" s="14" customFormat="1" x14ac:dyDescent="0.25">
      <c r="B8" s="15"/>
      <c r="G8" s="15"/>
      <c r="H8" s="15"/>
      <c r="I8" s="15"/>
      <c r="J8" s="15"/>
    </row>
    <row r="9" spans="2:13" s="14" customFormat="1" x14ac:dyDescent="0.25">
      <c r="B9" s="15"/>
      <c r="G9" s="15"/>
      <c r="H9" s="15"/>
      <c r="I9" s="15"/>
      <c r="J9" s="15"/>
    </row>
    <row r="10" spans="2:13" s="14" customFormat="1" x14ac:dyDescent="0.25">
      <c r="B10" s="15"/>
      <c r="G10" s="15"/>
      <c r="H10" s="15"/>
      <c r="I10" s="15"/>
      <c r="J10" s="15"/>
    </row>
    <row r="11" spans="2:13" s="14" customFormat="1" x14ac:dyDescent="0.25">
      <c r="B11" s="15"/>
      <c r="G11" s="15"/>
      <c r="H11" s="15"/>
      <c r="I11" s="15"/>
      <c r="J11" s="15"/>
    </row>
    <row r="12" spans="2:13" s="14" customFormat="1" x14ac:dyDescent="0.25">
      <c r="B12" s="15"/>
      <c r="G12" s="15"/>
      <c r="H12" s="15"/>
      <c r="I12" s="15"/>
      <c r="J12" s="15"/>
    </row>
    <row r="13" spans="2:13" s="14" customFormat="1" x14ac:dyDescent="0.25">
      <c r="B13" s="15"/>
      <c r="G13" s="15"/>
      <c r="H13" s="15"/>
      <c r="I13" s="15"/>
      <c r="J13" s="15"/>
    </row>
    <row r="14" spans="2:13" s="14" customFormat="1" x14ac:dyDescent="0.25">
      <c r="B14" s="15"/>
      <c r="G14" s="15"/>
      <c r="H14" s="15"/>
      <c r="I14" s="15"/>
      <c r="J14" s="15"/>
    </row>
    <row r="15" spans="2:13" s="14" customFormat="1" x14ac:dyDescent="0.25">
      <c r="B15" s="15"/>
      <c r="G15" s="15"/>
      <c r="H15" s="15"/>
      <c r="I15" s="15"/>
      <c r="J15" s="15"/>
    </row>
    <row r="16" spans="2:13" s="14" customFormat="1" x14ac:dyDescent="0.25">
      <c r="B16" s="15"/>
      <c r="G16" s="15"/>
      <c r="H16" s="15"/>
      <c r="I16" s="15"/>
      <c r="J16" s="15"/>
    </row>
    <row r="17" spans="1:14" s="14" customFormat="1" x14ac:dyDescent="0.25">
      <c r="B17" s="15"/>
      <c r="G17" s="15"/>
      <c r="H17" s="15"/>
      <c r="I17" s="15"/>
      <c r="J17" s="15"/>
    </row>
    <row r="18" spans="1:14" s="14" customFormat="1" x14ac:dyDescent="0.25">
      <c r="B18" s="15"/>
      <c r="G18" s="15"/>
      <c r="H18" s="15"/>
      <c r="I18" s="15"/>
      <c r="J18" s="15"/>
    </row>
    <row r="19" spans="1:14" ht="14.25" customHeight="1" x14ac:dyDescent="0.25">
      <c r="A19" s="258" t="s">
        <v>0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60"/>
    </row>
    <row r="20" spans="1:14" ht="29.25" customHeight="1" x14ac:dyDescent="0.25">
      <c r="A20" s="257" t="s">
        <v>1</v>
      </c>
      <c r="B20" s="257"/>
      <c r="C20" s="42" t="s">
        <v>2</v>
      </c>
      <c r="D20" s="42" t="s">
        <v>3</v>
      </c>
      <c r="E20" s="257" t="s">
        <v>4</v>
      </c>
      <c r="F20" s="257"/>
      <c r="G20" s="257"/>
      <c r="H20" s="257" t="s">
        <v>5</v>
      </c>
      <c r="I20" s="257"/>
      <c r="J20" s="42" t="s">
        <v>6</v>
      </c>
      <c r="K20" s="42" t="s">
        <v>7</v>
      </c>
      <c r="L20" s="42" t="s">
        <v>8</v>
      </c>
      <c r="M20" s="42" t="s">
        <v>9</v>
      </c>
    </row>
    <row r="21" spans="1:14" s="36" customFormat="1" ht="26.4" customHeight="1" x14ac:dyDescent="0.25">
      <c r="A21" s="211" t="s">
        <v>97</v>
      </c>
      <c r="B21" s="212"/>
      <c r="C21" s="32" t="s">
        <v>98</v>
      </c>
      <c r="D21" s="33" t="s">
        <v>26</v>
      </c>
      <c r="E21" s="190">
        <v>9780768458220</v>
      </c>
      <c r="F21" s="191"/>
      <c r="G21" s="192"/>
      <c r="H21" s="213"/>
      <c r="I21" s="214"/>
      <c r="J21" s="8">
        <v>16.989999999999998</v>
      </c>
      <c r="K21" s="8">
        <v>11.9</v>
      </c>
      <c r="L21" s="10"/>
      <c r="M21" s="10"/>
      <c r="N21" s="50"/>
    </row>
    <row r="22" spans="1:14" s="36" customFormat="1" ht="26.4" customHeight="1" x14ac:dyDescent="0.25">
      <c r="A22" s="215" t="s">
        <v>99</v>
      </c>
      <c r="B22" s="216"/>
      <c r="C22" s="35" t="s">
        <v>100</v>
      </c>
      <c r="D22" s="34" t="s">
        <v>26</v>
      </c>
      <c r="E22" s="208">
        <v>9781680317077</v>
      </c>
      <c r="F22" s="209"/>
      <c r="G22" s="210"/>
      <c r="H22" s="217"/>
      <c r="I22" s="218"/>
      <c r="J22" s="7">
        <v>17.989999999999998</v>
      </c>
      <c r="K22" s="7">
        <v>12.6</v>
      </c>
      <c r="L22" s="11"/>
      <c r="M22" s="11"/>
      <c r="N22" s="50"/>
    </row>
    <row r="23" spans="1:14" s="36" customFormat="1" ht="26.4" customHeight="1" x14ac:dyDescent="0.25">
      <c r="A23" s="211" t="s">
        <v>101</v>
      </c>
      <c r="B23" s="212"/>
      <c r="C23" s="32" t="s">
        <v>102</v>
      </c>
      <c r="D23" s="33" t="s">
        <v>26</v>
      </c>
      <c r="E23" s="190">
        <v>9781680317251</v>
      </c>
      <c r="F23" s="191"/>
      <c r="G23" s="192"/>
      <c r="H23" s="213"/>
      <c r="I23" s="214"/>
      <c r="J23" s="8">
        <v>19.989999999999998</v>
      </c>
      <c r="K23" s="8">
        <v>14</v>
      </c>
      <c r="L23" s="10"/>
      <c r="M23" s="10"/>
      <c r="N23" s="50"/>
    </row>
  </sheetData>
  <mergeCells count="15">
    <mergeCell ref="G1:M1"/>
    <mergeCell ref="G2:M5"/>
    <mergeCell ref="H20:I20"/>
    <mergeCell ref="E20:G20"/>
    <mergeCell ref="A19:M19"/>
    <mergeCell ref="A20:B20"/>
    <mergeCell ref="A23:B23"/>
    <mergeCell ref="E23:G23"/>
    <mergeCell ref="H23:I23"/>
    <mergeCell ref="A21:B21"/>
    <mergeCell ref="E21:G21"/>
    <mergeCell ref="H21:I21"/>
    <mergeCell ref="A22:B22"/>
    <mergeCell ref="E22:G22"/>
    <mergeCell ref="H22:I22"/>
  </mergeCells>
  <pageMargins left="0.7" right="0.7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6</vt:i4>
      </vt:variant>
    </vt:vector>
  </HeadingPairs>
  <TitlesOfParts>
    <vt:vector size="25" baseType="lpstr">
      <vt:lpstr>AMG</vt:lpstr>
      <vt:lpstr>B&amp;H</vt:lpstr>
      <vt:lpstr>Baker</vt:lpstr>
      <vt:lpstr>Barbour</vt:lpstr>
      <vt:lpstr>CA-Abbey Gift</vt:lpstr>
      <vt:lpstr>Carson</vt:lpstr>
      <vt:lpstr>Christian Art Gifts</vt:lpstr>
      <vt:lpstr>Creative Brands</vt:lpstr>
      <vt:lpstr>Destiny Image</vt:lpstr>
      <vt:lpstr>HarperCollins</vt:lpstr>
      <vt:lpstr>Harvest House</vt:lpstr>
      <vt:lpstr>InterVarsity Press</vt:lpstr>
      <vt:lpstr>Iron Stream</vt:lpstr>
      <vt:lpstr>Kerusso</vt:lpstr>
      <vt:lpstr>Kregel</vt:lpstr>
      <vt:lpstr>Moody</vt:lpstr>
      <vt:lpstr>P. Graham Dunn</vt:lpstr>
      <vt:lpstr>The Good Book</vt:lpstr>
      <vt:lpstr>Tyndale</vt:lpstr>
      <vt:lpstr>HarperCollins!Print_Area</vt:lpstr>
      <vt:lpstr>Tyndale!Print_Area</vt:lpstr>
      <vt:lpstr>'B&amp;H'!Print_Titles</vt:lpstr>
      <vt:lpstr>'Christian Art Gifts'!Print_Titles</vt:lpstr>
      <vt:lpstr>Kerusso!Print_Titles</vt:lpstr>
      <vt:lpstr>'P. Graham Dunn'!Print_Titles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Stock</dc:creator>
  <cp:lastModifiedBy>Andrea Stock</cp:lastModifiedBy>
  <cp:lastPrinted>2021-06-29T13:27:44Z</cp:lastPrinted>
  <dcterms:created xsi:type="dcterms:W3CDTF">2020-01-30T15:16:21Z</dcterms:created>
  <dcterms:modified xsi:type="dcterms:W3CDTF">2021-06-29T13:29:53Z</dcterms:modified>
</cp:coreProperties>
</file>