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6159\AppData\Local\Microsoft\Windows\INetCache\Content.Outlook\9IVMWZDA\"/>
    </mc:Choice>
  </mc:AlternateContent>
  <xr:revisionPtr revIDLastSave="0" documentId="13_ncr:1_{04BE3676-AA5A-4DE4-8E70-0E1E292D21A4}" xr6:coauthVersionLast="47" xr6:coauthVersionMax="47" xr10:uidLastSave="{00000000-0000-0000-0000-000000000000}"/>
  <bookViews>
    <workbookView xWindow="28680" yWindow="-120" windowWidth="29040" windowHeight="15720" tabRatio="803" xr2:uid="{6E613A5E-DC92-4CAE-92C6-7E8ED8B4CC52}"/>
  </bookViews>
  <sheets>
    <sheet name="Important Information" sheetId="92" r:id="rId1"/>
    <sheet name="AMG" sheetId="94" r:id="rId2"/>
    <sheet name="B&amp;H" sheetId="72" r:id="rId3"/>
    <sheet name="HarperCollins CP" sheetId="112" r:id="rId4"/>
    <sheet name="IVP" sheetId="68" r:id="rId5"/>
    <sheet name="Moody" sheetId="111" r:id="rId6"/>
    <sheet name="Redemption Press" sheetId="102" r:id="rId7"/>
    <sheet name="Carson" sheetId="55" r:id="rId8"/>
    <sheet name="Christian Art Gifts" sheetId="56" r:id="rId9"/>
    <sheet name="Creative Brands" sheetId="61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key2" localSheetId="3" hidden="1">#REF!</definedName>
    <definedName name="__________________________________key2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Key1" localSheetId="3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h1" localSheetId="5">#REF!</definedName>
    <definedName name="_oh1">#REF!</definedName>
    <definedName name="_Order1" hidden="1">255</definedName>
    <definedName name="_Order2" hidden="1">255</definedName>
    <definedName name="_Sort" localSheetId="3" hidden="1">#REF!</definedName>
    <definedName name="_Sort" localSheetId="5" hidden="1">#REF!</definedName>
    <definedName name="_Sort" hidden="1">#REF!</definedName>
    <definedName name="advent" localSheetId="5">#REF!</definedName>
    <definedName name="advent">#REF!</definedName>
    <definedName name="all" localSheetId="5">#REF!</definedName>
    <definedName name="all">#REF!</definedName>
    <definedName name="ans" localSheetId="5">#REF!</definedName>
    <definedName name="ans">#REF!</definedName>
    <definedName name="BI" localSheetId="5">#REF!</definedName>
    <definedName name="BI">#REF!</definedName>
    <definedName name="BIB" localSheetId="5">#REF!</definedName>
    <definedName name="BIB">#REF!</definedName>
    <definedName name="BIBLE" localSheetId="5">#REF!</definedName>
    <definedName name="BIBLE">#REF!</definedName>
    <definedName name="BOOK" localSheetId="5">#REF!</definedName>
    <definedName name="BOOK">#REF!</definedName>
    <definedName name="books" localSheetId="5">#REF!</definedName>
    <definedName name="books">#REF!</definedName>
    <definedName name="CARTON" localSheetId="5">#REF!</definedName>
    <definedName name="CARTON">#REF!</definedName>
    <definedName name="CARTONSS" localSheetId="5">#REF!</definedName>
    <definedName name="CARTONSS">#REF!</definedName>
    <definedName name="cba" localSheetId="5">#REF!</definedName>
    <definedName name="cba">#REF!</definedName>
    <definedName name="cntqty" localSheetId="5">#REF!</definedName>
    <definedName name="cntqty">#REF!</definedName>
    <definedName name="code" localSheetId="5">#REF!</definedName>
    <definedName name="code">#REF!</definedName>
    <definedName name="CORE" localSheetId="5">#REF!</definedName>
    <definedName name="CORE">#REF!</definedName>
    <definedName name="cov" localSheetId="5">#REF!</definedName>
    <definedName name="cov">#REF!</definedName>
    <definedName name="dat" localSheetId="5">#REF!</definedName>
    <definedName name="dat">#REF!</definedName>
    <definedName name="data" localSheetId="5">#REF!</definedName>
    <definedName name="data">#REF!</definedName>
    <definedName name="data1" localSheetId="5">#REF!</definedName>
    <definedName name="data1">#REF!</definedName>
    <definedName name="data2" localSheetId="5">#REF!</definedName>
    <definedName name="data2">#REF!</definedName>
    <definedName name="data3" localSheetId="5">#REF!</definedName>
    <definedName name="data3">#REF!</definedName>
    <definedName name="data4" localSheetId="5">#REF!</definedName>
    <definedName name="data4">#REF!</definedName>
    <definedName name="dataa" localSheetId="5">#REF!</definedName>
    <definedName name="dataa">#REF!</definedName>
    <definedName name="ean" localSheetId="5">#REF!</definedName>
    <definedName name="ean">#REF!</definedName>
    <definedName name="fff" localSheetId="5">#REF!</definedName>
    <definedName name="fff">#REF!</definedName>
    <definedName name="GIFT" localSheetId="5">#REF!</definedName>
    <definedName name="GIFT">#REF!</definedName>
    <definedName name="inventory">#REF!</definedName>
    <definedName name="isbn" localSheetId="5">#REF!</definedName>
    <definedName name="isbn">#REF!</definedName>
    <definedName name="isbn13">[1]update!$Q$2:$S$10998</definedName>
    <definedName name="janines" localSheetId="3">#REF!</definedName>
    <definedName name="janines">#REF!</definedName>
    <definedName name="keysub" localSheetId="3" hidden="1">#REF!</definedName>
    <definedName name="keysub" hidden="1">#REF!</definedName>
    <definedName name="keysub2" localSheetId="3" hidden="1">#REF!</definedName>
    <definedName name="keysub2" hidden="1">#REF!</definedName>
    <definedName name="KI" localSheetId="5">#REF!</definedName>
    <definedName name="KI">#REF!</definedName>
    <definedName name="KID" localSheetId="5">#REF!</definedName>
    <definedName name="KID">#REF!</definedName>
    <definedName name="laterna" localSheetId="5">#REF!</definedName>
    <definedName name="laterna">#REF!</definedName>
    <definedName name="lead" localSheetId="5">#REF!</definedName>
    <definedName name="lead">#REF!</definedName>
    <definedName name="list" localSheetId="5">#REF!</definedName>
    <definedName name="list">#REF!</definedName>
    <definedName name="MARCHLIST" localSheetId="5">#REF!</definedName>
    <definedName name="MARCHLIST">#REF!</definedName>
    <definedName name="MERCH" localSheetId="5">#REF!</definedName>
    <definedName name="MERCH">#REF!</definedName>
    <definedName name="mkt">'[2]DELETE DO NOT PRINT all promos'!$A$4:$J$257</definedName>
    <definedName name="MU" localSheetId="3">#REF!</definedName>
    <definedName name="MU" localSheetId="5">#REF!</definedName>
    <definedName name="MU">#REF!</definedName>
    <definedName name="mun" localSheetId="3">#REF!</definedName>
    <definedName name="mun" localSheetId="5">#REF!</definedName>
    <definedName name="mun">#REF!</definedName>
    <definedName name="music" localSheetId="3">#REF!</definedName>
    <definedName name="music" localSheetId="5">#REF!</definedName>
    <definedName name="music">#REF!</definedName>
    <definedName name="NEW" localSheetId="5">#REF!</definedName>
    <definedName name="NEW">#REF!</definedName>
    <definedName name="oh" localSheetId="5">#REF!</definedName>
    <definedName name="oh">#REF!</definedName>
    <definedName name="par" localSheetId="5">#REF!</definedName>
    <definedName name="par">#REF!</definedName>
    <definedName name="PE" localSheetId="5">#REF!</definedName>
    <definedName name="PE">#REF!</definedName>
    <definedName name="peniel" localSheetId="5">#REF!</definedName>
    <definedName name="peniel">#REF!</definedName>
    <definedName name="planner">#REF!</definedName>
    <definedName name="PO" localSheetId="5">#REF!</definedName>
    <definedName name="PO">#REF!</definedName>
    <definedName name="POP" localSheetId="5">#REF!</definedName>
    <definedName name="POP">#REF!</definedName>
    <definedName name="price" localSheetId="5">#REF!</definedName>
    <definedName name="price">#REF!</definedName>
    <definedName name="_xlnm.Print_Area" localSheetId="1">AMG!$A$1:$I$17</definedName>
    <definedName name="_xlnm.Print_Area" localSheetId="2">'B&amp;H'!$A$1:$I$20</definedName>
    <definedName name="_xlnm.Print_Area" localSheetId="7">Carson!$A$1:$I$21</definedName>
    <definedName name="_xlnm.Print_Area" localSheetId="8">'Christian Art Gifts'!$A$1:$I$24</definedName>
    <definedName name="_xlnm.Print_Area" localSheetId="9">'Creative Brands'!$A$1:$I$26</definedName>
    <definedName name="_xlnm.Print_Area" localSheetId="3">'HarperCollins CP'!$A$1:$G$49</definedName>
    <definedName name="_xlnm.Print_Area" localSheetId="0">'Important Information'!$A$1:$G$30</definedName>
    <definedName name="_xlnm.Print_Area" localSheetId="4">IVP!$A$1:$I$18</definedName>
    <definedName name="_xlnm.Print_Area" localSheetId="5">Moody!$A$1:$I$17</definedName>
    <definedName name="_xlnm.Print_Area" localSheetId="6">'Redemption Press'!$A$1:$I$21</definedName>
    <definedName name="_xlnm.Print_Titles" localSheetId="1">AMG!$16:$16</definedName>
    <definedName name="_xlnm.Print_Titles" localSheetId="2">'B&amp;H'!$16:$16</definedName>
    <definedName name="_xlnm.Print_Titles" localSheetId="7">Carson!$16:$16</definedName>
    <definedName name="_xlnm.Print_Titles" localSheetId="8">'Christian Art Gifts'!$16:$16</definedName>
    <definedName name="_xlnm.Print_Titles" localSheetId="9">'Creative Brands'!$16:$16</definedName>
    <definedName name="_xlnm.Print_Titles" localSheetId="3">'HarperCollins CP'!$1:$1</definedName>
    <definedName name="_xlnm.Print_Titles" localSheetId="4">IVP!$16:$16</definedName>
    <definedName name="_xlnm.Print_Titles" localSheetId="5">Moody!$16:$16</definedName>
    <definedName name="_xlnm.Print_Titles" localSheetId="6">'Redemption Press'!$16:$16</definedName>
    <definedName name="query" localSheetId="3">#REF!</definedName>
    <definedName name="query">#REF!</definedName>
    <definedName name="Query_from_ZTI" localSheetId="3">#REF!</definedName>
    <definedName name="Query_from_ZTI" localSheetId="5">#REF!</definedName>
    <definedName name="Query_from_ZTI">#REF!</definedName>
    <definedName name="rank" localSheetId="5">#REF!</definedName>
    <definedName name="rank">#REF!</definedName>
    <definedName name="REFRESH">[3]REFRESH!$A$1:$F$65536</definedName>
    <definedName name="retail" localSheetId="3">#REF!</definedName>
    <definedName name="retail" localSheetId="5">#REF!</definedName>
    <definedName name="retail">#REF!</definedName>
    <definedName name="s" localSheetId="3" hidden="1">#REF!</definedName>
    <definedName name="s" localSheetId="5" hidden="1">#REF!</definedName>
    <definedName name="s" hidden="1">#REF!</definedName>
    <definedName name="sales">#REF!</definedName>
    <definedName name="series">#REF!</definedName>
    <definedName name="Sheet2" localSheetId="5">#REF!</definedName>
    <definedName name="Sheet2">#REF!</definedName>
    <definedName name="ss" localSheetId="5" hidden="1">#REF!</definedName>
    <definedName name="ss" hidden="1">#REF!</definedName>
    <definedName name="ST" localSheetId="5">#REF!</definedName>
    <definedName name="ST">#REF!</definedName>
    <definedName name="status" localSheetId="5">#REF!</definedName>
    <definedName name="status">#REF!</definedName>
    <definedName name="study" localSheetId="5">#REF!</definedName>
    <definedName name="study">#REF!</definedName>
    <definedName name="sub" hidden="1">#REF!</definedName>
    <definedName name="test" hidden="1">#REF!</definedName>
    <definedName name="THINGS">[4]Array!$G$21:$H$23</definedName>
    <definedName name="Titles">'[1]Sls Fcst'!#REF!</definedName>
    <definedName name="TOP" localSheetId="3">#REF!</definedName>
    <definedName name="TOP" localSheetId="5">#REF!</definedName>
    <definedName name="TOP">#REF!</definedName>
    <definedName name="vbibles" localSheetId="3">#REF!</definedName>
    <definedName name="vbibles" localSheetId="5">#REF!</definedName>
    <definedName name="vbibles">#REF!</definedName>
    <definedName name="vida" localSheetId="5">#REF!</definedName>
    <definedName name="vida">#REF!</definedName>
    <definedName name="vkidz" localSheetId="5">#REF!</definedName>
    <definedName name="vkidz">#REF!</definedName>
    <definedName name="VMUSIC" localSheetId="5">#REF!</definedName>
    <definedName name="VMUSIC">#REF!</definedName>
    <definedName name="VPENIEL" localSheetId="5">#REF!</definedName>
    <definedName name="VPENIEL">#REF!</definedName>
    <definedName name="vpopular" localSheetId="5">#REF!</definedName>
    <definedName name="vpopular">#REF!</definedName>
    <definedName name="vstudy" localSheetId="5">#REF!</definedName>
    <definedName name="vstudy">#REF!</definedName>
    <definedName name="wrn.YS._.YTD._.Net._.Sales." localSheetId="3" hidden="1">{#N/A,#N/A,TRUE,"YS YTD Net Sales"}</definedName>
    <definedName name="wrn.YS._.YTD._.Net._.Sales." localSheetId="5" hidden="1">{#N/A,#N/A,TRUE,"YS YTD Net Sales"}</definedName>
    <definedName name="wrn.YS._.YTD._.Net._.Sales." hidden="1">{#N/A,#N/A,TRUE,"YS YTD Net Sales"}</definedName>
    <definedName name="wrn.YS._.YTD._.Pack._.Sales." localSheetId="3" hidden="1">{#N/A,#N/A,TRUE,"YS Pack Sales"}</definedName>
    <definedName name="wrn.YS._.YTD._.Pack._.Sales." localSheetId="5" hidden="1">{#N/A,#N/A,TRUE,"YS Pack Sales"}</definedName>
    <definedName name="wrn.YS._.YTD._.Pack._.Sales." hidden="1">{#N/A,#N/A,TRUE,"YS Pack Sales"}</definedName>
    <definedName name="Y" localSheetId="3">#REF!</definedName>
    <definedName name="Y" localSheetId="5">#REF!</definedName>
    <definedName name="Y">#REF!</definedName>
    <definedName name="zti" localSheetId="3">#REF!</definedName>
    <definedName name="zti" localSheetId="5">#REF!</definedName>
    <definedName name="zt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12" l="1"/>
  <c r="I17" i="61"/>
  <c r="C48" i="112"/>
  <c r="A47" i="112"/>
  <c r="A46" i="112"/>
  <c r="A45" i="112"/>
  <c r="G34" i="112"/>
  <c r="J34" i="112" s="1"/>
  <c r="I34" i="112" s="1"/>
  <c r="G33" i="112"/>
  <c r="J33" i="112" s="1"/>
  <c r="G32" i="112"/>
  <c r="J32" i="112" s="1"/>
  <c r="I32" i="112" s="1"/>
  <c r="G31" i="112"/>
  <c r="J31" i="112" s="1"/>
  <c r="G30" i="112"/>
  <c r="J30" i="112" s="1"/>
  <c r="I30" i="112" s="1"/>
  <c r="G29" i="112"/>
  <c r="J29" i="112" s="1"/>
  <c r="J28" i="112"/>
  <c r="I28" i="112" s="1"/>
  <c r="G28" i="112"/>
  <c r="G27" i="112"/>
  <c r="J27" i="112" s="1"/>
  <c r="G26" i="112"/>
  <c r="J26" i="112" s="1"/>
  <c r="I26" i="112" s="1"/>
  <c r="G25" i="112"/>
  <c r="J25" i="112" s="1"/>
  <c r="G24" i="112"/>
  <c r="J24" i="112" s="1"/>
  <c r="I24" i="112" s="1"/>
  <c r="G23" i="112"/>
  <c r="J23" i="112" s="1"/>
  <c r="G22" i="112"/>
  <c r="J22" i="112" s="1"/>
  <c r="I22" i="112" s="1"/>
  <c r="G21" i="112"/>
  <c r="J21" i="112" s="1"/>
  <c r="G20" i="112"/>
  <c r="J20" i="112" s="1"/>
  <c r="I20" i="112" s="1"/>
  <c r="G19" i="112"/>
  <c r="J19" i="112" s="1"/>
  <c r="G18" i="112"/>
  <c r="J18" i="112" s="1"/>
  <c r="I18" i="112" s="1"/>
  <c r="G17" i="112"/>
  <c r="J17" i="112" s="1"/>
  <c r="G16" i="112"/>
  <c r="J16" i="112" s="1"/>
  <c r="I16" i="112" s="1"/>
  <c r="G15" i="112"/>
  <c r="J15" i="112" s="1"/>
  <c r="G14" i="112"/>
  <c r="J14" i="112" s="1"/>
  <c r="I14" i="112" s="1"/>
  <c r="G13" i="112"/>
  <c r="J13" i="112" s="1"/>
  <c r="E8" i="112"/>
  <c r="E7" i="112"/>
  <c r="C7" i="112"/>
  <c r="C6" i="112"/>
  <c r="E3" i="112"/>
  <c r="C3" i="112"/>
  <c r="I100" i="111"/>
  <c r="I99" i="111"/>
  <c r="I98" i="111"/>
  <c r="I97" i="111"/>
  <c r="I96" i="111"/>
  <c r="I95" i="111"/>
  <c r="I94" i="111"/>
  <c r="I93" i="111"/>
  <c r="I92" i="111"/>
  <c r="I91" i="111"/>
  <c r="I90" i="111"/>
  <c r="I89" i="111"/>
  <c r="I88" i="111"/>
  <c r="I87" i="111"/>
  <c r="I86" i="111"/>
  <c r="I85" i="111"/>
  <c r="I84" i="111"/>
  <c r="I83" i="111"/>
  <c r="I82" i="111"/>
  <c r="I81" i="111"/>
  <c r="I80" i="111"/>
  <c r="I79" i="111"/>
  <c r="I78" i="111"/>
  <c r="I77" i="111"/>
  <c r="I76" i="111"/>
  <c r="I75" i="111"/>
  <c r="I74" i="111"/>
  <c r="I73" i="111"/>
  <c r="I72" i="111"/>
  <c r="I71" i="111"/>
  <c r="I70" i="111"/>
  <c r="I69" i="111"/>
  <c r="I68" i="111"/>
  <c r="I67" i="111"/>
  <c r="I66" i="111"/>
  <c r="I65" i="111"/>
  <c r="I64" i="111"/>
  <c r="I63" i="111"/>
  <c r="I62" i="111"/>
  <c r="I61" i="111"/>
  <c r="I60" i="111"/>
  <c r="I59" i="111"/>
  <c r="I58" i="111"/>
  <c r="I57" i="111"/>
  <c r="I56" i="111"/>
  <c r="I55" i="111"/>
  <c r="I54" i="111"/>
  <c r="I53" i="111"/>
  <c r="I52" i="111"/>
  <c r="I51" i="111"/>
  <c r="I50" i="111"/>
  <c r="I49" i="111"/>
  <c r="I48" i="111"/>
  <c r="I47" i="111"/>
  <c r="I46" i="111"/>
  <c r="I45" i="111"/>
  <c r="I44" i="111"/>
  <c r="I43" i="111"/>
  <c r="I42" i="111"/>
  <c r="I41" i="111"/>
  <c r="I40" i="111"/>
  <c r="I39" i="111"/>
  <c r="I38" i="111"/>
  <c r="I37" i="111"/>
  <c r="I36" i="111"/>
  <c r="I35" i="111"/>
  <c r="I34" i="111"/>
  <c r="I33" i="111"/>
  <c r="I32" i="111"/>
  <c r="I31" i="111"/>
  <c r="I30" i="111"/>
  <c r="I29" i="111"/>
  <c r="I28" i="111"/>
  <c r="I27" i="111"/>
  <c r="I26" i="111"/>
  <c r="I25" i="111"/>
  <c r="I24" i="111"/>
  <c r="I23" i="111"/>
  <c r="I22" i="111"/>
  <c r="I21" i="111"/>
  <c r="I20" i="111"/>
  <c r="I19" i="111"/>
  <c r="I18" i="111"/>
  <c r="I17" i="111"/>
  <c r="H14" i="111"/>
  <c r="K29" i="112" l="1"/>
  <c r="I29" i="112"/>
  <c r="I21" i="112"/>
  <c r="K21" i="112"/>
  <c r="I27" i="112"/>
  <c r="K27" i="112"/>
  <c r="I17" i="112"/>
  <c r="K17" i="112"/>
  <c r="I33" i="112"/>
  <c r="K33" i="112"/>
  <c r="I13" i="112"/>
  <c r="K13" i="112"/>
  <c r="K19" i="112"/>
  <c r="I19" i="112"/>
  <c r="K25" i="112"/>
  <c r="I25" i="112"/>
  <c r="K23" i="112"/>
  <c r="I23" i="112"/>
  <c r="K15" i="112"/>
  <c r="I15" i="112"/>
  <c r="K31" i="112"/>
  <c r="I31" i="112"/>
  <c r="K34" i="112"/>
  <c r="K14" i="112"/>
  <c r="K16" i="112"/>
  <c r="K18" i="112"/>
  <c r="K20" i="112"/>
  <c r="K22" i="112"/>
  <c r="K24" i="112"/>
  <c r="K26" i="112"/>
  <c r="K28" i="112"/>
  <c r="K30" i="112"/>
  <c r="K32" i="112"/>
  <c r="I14" i="111"/>
  <c r="I49" i="112" l="1"/>
  <c r="C49" i="112"/>
  <c r="I100" i="102"/>
  <c r="I99" i="102"/>
  <c r="I98" i="102"/>
  <c r="I97" i="102"/>
  <c r="I96" i="102"/>
  <c r="I95" i="102"/>
  <c r="I94" i="102"/>
  <c r="I93" i="102"/>
  <c r="I92" i="102"/>
  <c r="I91" i="102"/>
  <c r="I90" i="102"/>
  <c r="I89" i="102"/>
  <c r="I88" i="102"/>
  <c r="I87" i="102"/>
  <c r="I86" i="102"/>
  <c r="I85" i="102"/>
  <c r="I84" i="102"/>
  <c r="I83" i="102"/>
  <c r="I82" i="102"/>
  <c r="I81" i="102"/>
  <c r="I80" i="102"/>
  <c r="I79" i="102"/>
  <c r="I78" i="102"/>
  <c r="I77" i="102"/>
  <c r="I76" i="102"/>
  <c r="I75" i="102"/>
  <c r="I74" i="102"/>
  <c r="I73" i="102"/>
  <c r="I72" i="102"/>
  <c r="I71" i="102"/>
  <c r="I70" i="102"/>
  <c r="I69" i="102"/>
  <c r="I68" i="102"/>
  <c r="I67" i="102"/>
  <c r="I66" i="102"/>
  <c r="I65" i="102"/>
  <c r="I64" i="102"/>
  <c r="I63" i="102"/>
  <c r="I62" i="102"/>
  <c r="I61" i="102"/>
  <c r="I60" i="102"/>
  <c r="I59" i="102"/>
  <c r="I58" i="102"/>
  <c r="I57" i="102"/>
  <c r="I56" i="102"/>
  <c r="I55" i="102"/>
  <c r="I54" i="102"/>
  <c r="I53" i="102"/>
  <c r="I52" i="102"/>
  <c r="I51" i="102"/>
  <c r="I50" i="102"/>
  <c r="I49" i="102"/>
  <c r="I48" i="102"/>
  <c r="I47" i="102"/>
  <c r="I46" i="102"/>
  <c r="I45" i="102"/>
  <c r="I44" i="102"/>
  <c r="I43" i="102"/>
  <c r="I42" i="102"/>
  <c r="I41" i="102"/>
  <c r="I40" i="102"/>
  <c r="I39" i="102"/>
  <c r="I38" i="102"/>
  <c r="I37" i="102"/>
  <c r="I36" i="102"/>
  <c r="I33" i="102"/>
  <c r="I32" i="102"/>
  <c r="I31" i="102"/>
  <c r="I30" i="102"/>
  <c r="I29" i="102"/>
  <c r="I28" i="102"/>
  <c r="I27" i="102"/>
  <c r="I26" i="102"/>
  <c r="I25" i="102"/>
  <c r="I24" i="102"/>
  <c r="I23" i="102"/>
  <c r="I22" i="102"/>
  <c r="I21" i="102"/>
  <c r="I20" i="102"/>
  <c r="I19" i="102"/>
  <c r="I18" i="102"/>
  <c r="I17" i="102"/>
  <c r="H14" i="102"/>
  <c r="I100" i="94"/>
  <c r="I99" i="94"/>
  <c r="I98" i="94"/>
  <c r="I97" i="94"/>
  <c r="I96" i="94"/>
  <c r="I95" i="94"/>
  <c r="I94" i="94"/>
  <c r="I93" i="94"/>
  <c r="I92" i="94"/>
  <c r="I91" i="94"/>
  <c r="I90" i="94"/>
  <c r="I89" i="94"/>
  <c r="I88" i="94"/>
  <c r="I87" i="94"/>
  <c r="I86" i="94"/>
  <c r="I85" i="94"/>
  <c r="I84" i="94"/>
  <c r="I83" i="94"/>
  <c r="I82" i="94"/>
  <c r="I81" i="94"/>
  <c r="I80" i="94"/>
  <c r="I79" i="94"/>
  <c r="I78" i="94"/>
  <c r="I77" i="94"/>
  <c r="I76" i="94"/>
  <c r="I75" i="94"/>
  <c r="I74" i="94"/>
  <c r="I73" i="94"/>
  <c r="I72" i="94"/>
  <c r="I71" i="94"/>
  <c r="I70" i="94"/>
  <c r="I69" i="94"/>
  <c r="I68" i="94"/>
  <c r="I67" i="94"/>
  <c r="I66" i="94"/>
  <c r="I65" i="94"/>
  <c r="I64" i="94"/>
  <c r="I63" i="94"/>
  <c r="I62" i="94"/>
  <c r="I61" i="94"/>
  <c r="I60" i="94"/>
  <c r="I59" i="94"/>
  <c r="I58" i="94"/>
  <c r="I57" i="94"/>
  <c r="I56" i="94"/>
  <c r="I55" i="94"/>
  <c r="I54" i="94"/>
  <c r="I53" i="94"/>
  <c r="I52" i="94"/>
  <c r="I51" i="94"/>
  <c r="I50" i="94"/>
  <c r="I49" i="94"/>
  <c r="I48" i="94"/>
  <c r="I47" i="94"/>
  <c r="I46" i="94"/>
  <c r="I45" i="94"/>
  <c r="I44" i="94"/>
  <c r="I43" i="94"/>
  <c r="I42" i="94"/>
  <c r="I41" i="94"/>
  <c r="I40" i="94"/>
  <c r="I39" i="94"/>
  <c r="I38" i="94"/>
  <c r="I37" i="94"/>
  <c r="I36" i="94"/>
  <c r="I35" i="94"/>
  <c r="I34" i="94"/>
  <c r="I33" i="94"/>
  <c r="I32" i="94"/>
  <c r="I31" i="94"/>
  <c r="I30" i="94"/>
  <c r="I29" i="94"/>
  <c r="I28" i="94"/>
  <c r="I27" i="94"/>
  <c r="I26" i="94"/>
  <c r="I25" i="94"/>
  <c r="I24" i="94"/>
  <c r="I23" i="94"/>
  <c r="I22" i="94"/>
  <c r="I21" i="94"/>
  <c r="I20" i="94"/>
  <c r="I19" i="94"/>
  <c r="I18" i="94"/>
  <c r="I17" i="94"/>
  <c r="H14" i="94"/>
  <c r="I14" i="102" l="1"/>
  <c r="I14" i="94"/>
  <c r="H14" i="55"/>
  <c r="H14" i="56"/>
  <c r="H14" i="61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D103" i="56"/>
  <c r="D17" i="56"/>
  <c r="H14" i="72"/>
  <c r="H14" i="68"/>
  <c r="I18" i="68" l="1"/>
  <c r="I19" i="68"/>
  <c r="I20" i="68"/>
  <c r="I21" i="68"/>
  <c r="I22" i="68"/>
  <c r="I23" i="68"/>
  <c r="I24" i="68"/>
  <c r="I25" i="68"/>
  <c r="I26" i="68"/>
  <c r="I27" i="68"/>
  <c r="I28" i="68"/>
  <c r="I29" i="68"/>
  <c r="I30" i="68"/>
  <c r="I31" i="68"/>
  <c r="I32" i="68"/>
  <c r="I33" i="68"/>
  <c r="I34" i="68"/>
  <c r="I35" i="68"/>
  <c r="I36" i="68"/>
  <c r="I37" i="68"/>
  <c r="I38" i="68"/>
  <c r="I39" i="68"/>
  <c r="I40" i="68"/>
  <c r="I41" i="68"/>
  <c r="I42" i="68"/>
  <c r="I43" i="68"/>
  <c r="I44" i="68"/>
  <c r="I45" i="68"/>
  <c r="I46" i="68"/>
  <c r="I47" i="68"/>
  <c r="I48" i="68"/>
  <c r="I49" i="68"/>
  <c r="I50" i="68"/>
  <c r="I51" i="68"/>
  <c r="I52" i="68"/>
  <c r="I53" i="68"/>
  <c r="I54" i="68"/>
  <c r="I55" i="68"/>
  <c r="I56" i="68"/>
  <c r="I57" i="68"/>
  <c r="I58" i="68"/>
  <c r="I59" i="68"/>
  <c r="I60" i="68"/>
  <c r="I61" i="68"/>
  <c r="I62" i="68"/>
  <c r="I63" i="68"/>
  <c r="I64" i="68"/>
  <c r="I65" i="68"/>
  <c r="I66" i="68"/>
  <c r="I67" i="68"/>
  <c r="I68" i="68"/>
  <c r="I69" i="68"/>
  <c r="I70" i="68"/>
  <c r="I71" i="68"/>
  <c r="I72" i="68"/>
  <c r="I73" i="68"/>
  <c r="I74" i="68"/>
  <c r="I75" i="68"/>
  <c r="I76" i="68"/>
  <c r="I77" i="68"/>
  <c r="I78" i="68"/>
  <c r="I79" i="68"/>
  <c r="I80" i="68"/>
  <c r="I81" i="68"/>
  <c r="I82" i="68"/>
  <c r="I83" i="68"/>
  <c r="I84" i="68"/>
  <c r="I85" i="68"/>
  <c r="I86" i="68"/>
  <c r="I87" i="68"/>
  <c r="I88" i="68"/>
  <c r="I89" i="68"/>
  <c r="I90" i="68"/>
  <c r="I91" i="68"/>
  <c r="I92" i="68"/>
  <c r="I93" i="68"/>
  <c r="I94" i="68"/>
  <c r="I95" i="68"/>
  <c r="I96" i="68"/>
  <c r="I97" i="68"/>
  <c r="I98" i="68"/>
  <c r="I99" i="68"/>
  <c r="I100" i="68"/>
  <c r="I18" i="72"/>
  <c r="I19" i="72"/>
  <c r="I20" i="72"/>
  <c r="I21" i="72"/>
  <c r="I22" i="72"/>
  <c r="I23" i="72"/>
  <c r="I24" i="72"/>
  <c r="I25" i="72"/>
  <c r="I26" i="72"/>
  <c r="I27" i="72"/>
  <c r="I28" i="72"/>
  <c r="I29" i="72"/>
  <c r="I30" i="72"/>
  <c r="I31" i="72"/>
  <c r="I32" i="72"/>
  <c r="I33" i="72"/>
  <c r="I34" i="72"/>
  <c r="I35" i="72"/>
  <c r="I36" i="72"/>
  <c r="I37" i="72"/>
  <c r="I38" i="72"/>
  <c r="I39" i="72"/>
  <c r="I40" i="72"/>
  <c r="I41" i="72"/>
  <c r="I42" i="72"/>
  <c r="I43" i="72"/>
  <c r="I44" i="72"/>
  <c r="I45" i="72"/>
  <c r="I46" i="72"/>
  <c r="I47" i="72"/>
  <c r="I48" i="72"/>
  <c r="I49" i="72"/>
  <c r="I50" i="72"/>
  <c r="I51" i="72"/>
  <c r="I52" i="72"/>
  <c r="I53" i="72"/>
  <c r="I54" i="72"/>
  <c r="I55" i="72"/>
  <c r="I56" i="72"/>
  <c r="I57" i="72"/>
  <c r="I58" i="72"/>
  <c r="I59" i="72"/>
  <c r="I60" i="72"/>
  <c r="I61" i="72"/>
  <c r="I62" i="72"/>
  <c r="I63" i="72"/>
  <c r="I64" i="72"/>
  <c r="I65" i="72"/>
  <c r="I66" i="72"/>
  <c r="I67" i="72"/>
  <c r="I68" i="72"/>
  <c r="I69" i="72"/>
  <c r="I70" i="72"/>
  <c r="I71" i="72"/>
  <c r="I72" i="72"/>
  <c r="I73" i="72"/>
  <c r="I74" i="72"/>
  <c r="I75" i="72"/>
  <c r="I76" i="72"/>
  <c r="I77" i="72"/>
  <c r="I78" i="72"/>
  <c r="I79" i="72"/>
  <c r="I80" i="72"/>
  <c r="I81" i="72"/>
  <c r="I82" i="72"/>
  <c r="I83" i="72"/>
  <c r="I84" i="72"/>
  <c r="I85" i="72"/>
  <c r="I86" i="72"/>
  <c r="I87" i="72"/>
  <c r="I88" i="72"/>
  <c r="I89" i="72"/>
  <c r="I90" i="72"/>
  <c r="I91" i="72"/>
  <c r="I92" i="72"/>
  <c r="I93" i="72"/>
  <c r="I94" i="72"/>
  <c r="I95" i="72"/>
  <c r="I96" i="72"/>
  <c r="I97" i="72"/>
  <c r="I98" i="72"/>
  <c r="I99" i="72"/>
  <c r="I100" i="72"/>
  <c r="I17" i="72"/>
  <c r="I17" i="68"/>
  <c r="I14" i="72" l="1"/>
  <c r="I14" i="68"/>
  <c r="F52" i="61"/>
  <c r="F53" i="61"/>
  <c r="F54" i="61"/>
  <c r="F55" i="61"/>
  <c r="F56" i="61"/>
  <c r="F57" i="61"/>
  <c r="F58" i="61"/>
  <c r="F59" i="61"/>
  <c r="F60" i="61"/>
  <c r="F61" i="61"/>
  <c r="F62" i="61"/>
  <c r="F63" i="61"/>
  <c r="F64" i="61"/>
  <c r="F65" i="61"/>
  <c r="F66" i="61"/>
  <c r="F67" i="61"/>
  <c r="F68" i="61"/>
  <c r="F69" i="61"/>
  <c r="F70" i="61"/>
  <c r="F71" i="61"/>
  <c r="F72" i="61"/>
  <c r="F73" i="61"/>
  <c r="F74" i="61"/>
  <c r="F75" i="61"/>
  <c r="F76" i="61"/>
  <c r="F77" i="61"/>
  <c r="F78" i="61"/>
  <c r="F79" i="61"/>
  <c r="F80" i="61"/>
  <c r="F81" i="61"/>
  <c r="F82" i="61"/>
  <c r="F83" i="61"/>
  <c r="F84" i="61"/>
  <c r="F85" i="61"/>
  <c r="F86" i="61"/>
  <c r="F87" i="61"/>
  <c r="F88" i="61"/>
  <c r="F89" i="61"/>
  <c r="F90" i="61"/>
  <c r="F91" i="61"/>
  <c r="F92" i="61"/>
  <c r="F93" i="61"/>
  <c r="F94" i="61"/>
  <c r="F95" i="61"/>
  <c r="F96" i="61"/>
  <c r="F97" i="61"/>
  <c r="F98" i="61"/>
  <c r="F99" i="61"/>
  <c r="F100" i="61"/>
  <c r="F101" i="61"/>
  <c r="F102" i="61"/>
  <c r="F103" i="61"/>
  <c r="F47" i="55"/>
  <c r="F48" i="55"/>
  <c r="F49" i="55"/>
  <c r="F50" i="55"/>
  <c r="F51" i="55"/>
  <c r="F52" i="55"/>
  <c r="F53" i="55"/>
  <c r="F54" i="55"/>
  <c r="F55" i="55"/>
  <c r="F56" i="55"/>
  <c r="F57" i="55"/>
  <c r="F58" i="55"/>
  <c r="F59" i="55"/>
  <c r="F60" i="55"/>
  <c r="F61" i="55"/>
  <c r="F62" i="55"/>
  <c r="F63" i="55"/>
  <c r="F64" i="55"/>
  <c r="F65" i="55"/>
  <c r="F66" i="55"/>
  <c r="F67" i="55"/>
  <c r="F68" i="55"/>
  <c r="F69" i="55"/>
  <c r="F70" i="55"/>
  <c r="F71" i="55"/>
  <c r="F72" i="55"/>
  <c r="F73" i="55"/>
  <c r="F74" i="55"/>
  <c r="F75" i="55"/>
  <c r="F76" i="55"/>
  <c r="F77" i="55"/>
  <c r="F78" i="55"/>
  <c r="F79" i="55"/>
  <c r="F80" i="55"/>
  <c r="F81" i="55"/>
  <c r="F82" i="55"/>
  <c r="F83" i="55"/>
  <c r="F84" i="55"/>
  <c r="F85" i="55"/>
  <c r="F86" i="55"/>
  <c r="F87" i="55"/>
  <c r="F88" i="55"/>
  <c r="F89" i="55"/>
  <c r="F90" i="55"/>
  <c r="F91" i="55"/>
  <c r="F92" i="55"/>
  <c r="F93" i="55"/>
  <c r="F94" i="55"/>
  <c r="F95" i="55"/>
  <c r="F96" i="55"/>
  <c r="F97" i="55"/>
  <c r="F98" i="55"/>
  <c r="I103" i="61"/>
  <c r="I102" i="61"/>
  <c r="I101" i="61"/>
  <c r="I100" i="61"/>
  <c r="I99" i="61"/>
  <c r="I98" i="61"/>
  <c r="I97" i="61"/>
  <c r="I96" i="61"/>
  <c r="I95" i="61"/>
  <c r="I94" i="61"/>
  <c r="I93" i="61"/>
  <c r="I92" i="61"/>
  <c r="I91" i="61"/>
  <c r="I90" i="61"/>
  <c r="I89" i="61"/>
  <c r="I88" i="61"/>
  <c r="I87" i="61"/>
  <c r="I86" i="61"/>
  <c r="I85" i="61"/>
  <c r="I84" i="61"/>
  <c r="I83" i="61"/>
  <c r="I82" i="61"/>
  <c r="I81" i="61"/>
  <c r="I80" i="61"/>
  <c r="I79" i="61"/>
  <c r="I78" i="61"/>
  <c r="I77" i="61"/>
  <c r="I76" i="61"/>
  <c r="I75" i="61"/>
  <c r="I74" i="61"/>
  <c r="I73" i="61"/>
  <c r="I72" i="61"/>
  <c r="I71" i="61"/>
  <c r="I70" i="61"/>
  <c r="I69" i="61"/>
  <c r="I68" i="61"/>
  <c r="I67" i="61"/>
  <c r="I66" i="61"/>
  <c r="I65" i="61"/>
  <c r="I64" i="61"/>
  <c r="I63" i="61"/>
  <c r="I62" i="61"/>
  <c r="I61" i="61"/>
  <c r="I60" i="61"/>
  <c r="I59" i="61"/>
  <c r="I58" i="61"/>
  <c r="I57" i="61"/>
  <c r="I56" i="61"/>
  <c r="I55" i="61"/>
  <c r="I54" i="61"/>
  <c r="I53" i="61"/>
  <c r="I52" i="61"/>
  <c r="I51" i="61"/>
  <c r="F51" i="61"/>
  <c r="I50" i="61"/>
  <c r="F50" i="61"/>
  <c r="I49" i="61"/>
  <c r="F49" i="61"/>
  <c r="I48" i="61"/>
  <c r="F48" i="61"/>
  <c r="I47" i="61"/>
  <c r="F47" i="61"/>
  <c r="I46" i="61"/>
  <c r="F46" i="61"/>
  <c r="I45" i="61"/>
  <c r="F45" i="61"/>
  <c r="I44" i="61"/>
  <c r="F44" i="61"/>
  <c r="I43" i="61"/>
  <c r="F43" i="61"/>
  <c r="I42" i="61"/>
  <c r="F42" i="61"/>
  <c r="I41" i="61"/>
  <c r="F41" i="61"/>
  <c r="I40" i="61"/>
  <c r="F40" i="61"/>
  <c r="I39" i="61"/>
  <c r="F39" i="61"/>
  <c r="I38" i="61"/>
  <c r="F38" i="61"/>
  <c r="I37" i="61"/>
  <c r="F37" i="61"/>
  <c r="I36" i="61"/>
  <c r="F36" i="61"/>
  <c r="I35" i="61"/>
  <c r="F35" i="61"/>
  <c r="I34" i="61"/>
  <c r="F34" i="61"/>
  <c r="I33" i="61"/>
  <c r="F33" i="61"/>
  <c r="I32" i="61"/>
  <c r="F32" i="61"/>
  <c r="I31" i="61"/>
  <c r="F31" i="61"/>
  <c r="I30" i="61"/>
  <c r="F30" i="61"/>
  <c r="I29" i="61"/>
  <c r="F29" i="61"/>
  <c r="I28" i="61"/>
  <c r="F28" i="61"/>
  <c r="I27" i="61"/>
  <c r="F27" i="61"/>
  <c r="I26" i="61"/>
  <c r="F26" i="61"/>
  <c r="I25" i="61"/>
  <c r="F25" i="61"/>
  <c r="I24" i="61"/>
  <c r="F24" i="61"/>
  <c r="I23" i="61"/>
  <c r="F23" i="61"/>
  <c r="I22" i="61"/>
  <c r="F22" i="61"/>
  <c r="I21" i="61"/>
  <c r="F21" i="61"/>
  <c r="I20" i="61"/>
  <c r="F20" i="61"/>
  <c r="I19" i="61"/>
  <c r="F19" i="61"/>
  <c r="I18" i="61"/>
  <c r="F18" i="61"/>
  <c r="F17" i="61"/>
  <c r="I103" i="56"/>
  <c r="I102" i="56"/>
  <c r="I101" i="56"/>
  <c r="I100" i="56"/>
  <c r="I99" i="56"/>
  <c r="I98" i="56"/>
  <c r="I97" i="56"/>
  <c r="I96" i="56"/>
  <c r="I95" i="56"/>
  <c r="I94" i="56"/>
  <c r="I93" i="56"/>
  <c r="I92" i="56"/>
  <c r="I91" i="56"/>
  <c r="I90" i="56"/>
  <c r="I89" i="56"/>
  <c r="I88" i="56"/>
  <c r="I87" i="56"/>
  <c r="I86" i="56"/>
  <c r="I85" i="56"/>
  <c r="I84" i="56"/>
  <c r="I83" i="56"/>
  <c r="I82" i="56"/>
  <c r="I81" i="56"/>
  <c r="I80" i="56"/>
  <c r="I79" i="56"/>
  <c r="I78" i="56"/>
  <c r="I77" i="56"/>
  <c r="I76" i="56"/>
  <c r="I75" i="56"/>
  <c r="I74" i="56"/>
  <c r="I73" i="56"/>
  <c r="I72" i="56"/>
  <c r="I71" i="56"/>
  <c r="I70" i="56"/>
  <c r="I69" i="56"/>
  <c r="I68" i="56"/>
  <c r="I67" i="56"/>
  <c r="I66" i="56"/>
  <c r="I65" i="56"/>
  <c r="I64" i="56"/>
  <c r="I63" i="56"/>
  <c r="I62" i="56"/>
  <c r="I61" i="56"/>
  <c r="I60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I27" i="56"/>
  <c r="I26" i="56"/>
  <c r="I25" i="56"/>
  <c r="I24" i="56"/>
  <c r="I23" i="56"/>
  <c r="I22" i="56"/>
  <c r="I21" i="56"/>
  <c r="I20" i="56"/>
  <c r="I19" i="56"/>
  <c r="I18" i="56"/>
  <c r="I17" i="56"/>
  <c r="I98" i="55"/>
  <c r="I97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F46" i="55"/>
  <c r="I45" i="55"/>
  <c r="F45" i="55"/>
  <c r="I44" i="55"/>
  <c r="F44" i="55"/>
  <c r="I43" i="55"/>
  <c r="F43" i="55"/>
  <c r="I42" i="55"/>
  <c r="F42" i="55"/>
  <c r="I41" i="55"/>
  <c r="F41" i="55"/>
  <c r="I40" i="55"/>
  <c r="F40" i="55"/>
  <c r="I39" i="55"/>
  <c r="F39" i="55"/>
  <c r="I38" i="55"/>
  <c r="F38" i="55"/>
  <c r="I37" i="55"/>
  <c r="F37" i="55"/>
  <c r="I36" i="55"/>
  <c r="F36" i="55"/>
  <c r="I35" i="55"/>
  <c r="F35" i="55"/>
  <c r="I34" i="55"/>
  <c r="F34" i="55"/>
  <c r="I33" i="55"/>
  <c r="F33" i="55"/>
  <c r="I32" i="55"/>
  <c r="F32" i="55"/>
  <c r="I31" i="55"/>
  <c r="F31" i="55"/>
  <c r="I30" i="55"/>
  <c r="F30" i="55"/>
  <c r="I29" i="55"/>
  <c r="F29" i="55"/>
  <c r="I28" i="55"/>
  <c r="F28" i="55"/>
  <c r="I27" i="55"/>
  <c r="F27" i="55"/>
  <c r="I26" i="55"/>
  <c r="F26" i="55"/>
  <c r="I25" i="55"/>
  <c r="F25" i="55"/>
  <c r="I24" i="55"/>
  <c r="F24" i="55"/>
  <c r="I23" i="55"/>
  <c r="F23" i="55"/>
  <c r="I22" i="55"/>
  <c r="F22" i="55"/>
  <c r="I21" i="55"/>
  <c r="F21" i="55"/>
  <c r="I20" i="55"/>
  <c r="F20" i="55"/>
  <c r="I19" i="55"/>
  <c r="F19" i="55"/>
  <c r="I18" i="55"/>
  <c r="F18" i="55"/>
  <c r="I17" i="55"/>
  <c r="F17" i="55"/>
  <c r="I14" i="61" l="1"/>
  <c r="I14" i="55"/>
  <c r="I14" i="56"/>
</calcChain>
</file>

<file path=xl/sharedStrings.xml><?xml version="1.0" encoding="utf-8"?>
<sst xmlns="http://schemas.openxmlformats.org/spreadsheetml/2006/main" count="676" uniqueCount="257">
  <si>
    <t>Product Title</t>
  </si>
  <si>
    <t>List Price</t>
  </si>
  <si>
    <t>Author</t>
  </si>
  <si>
    <t>TOTAL</t>
  </si>
  <si>
    <t>DOLLARS</t>
  </si>
  <si>
    <t>QUANTITY</t>
  </si>
  <si>
    <t>Account #</t>
  </si>
  <si>
    <t>Phone</t>
  </si>
  <si>
    <t>PO#</t>
  </si>
  <si>
    <t>Backorders</t>
  </si>
  <si>
    <t>Order Date</t>
  </si>
  <si>
    <t>Name</t>
  </si>
  <si>
    <t>Address</t>
  </si>
  <si>
    <t>City, ST, Zip</t>
  </si>
  <si>
    <t>Ordered By</t>
  </si>
  <si>
    <t>Ship Via</t>
  </si>
  <si>
    <t>15+ ass’t units, 50% discount, 60-day billing, Free Freight</t>
  </si>
  <si>
    <t>25+ ass’t units, 52% discount, 60-day billing, Free Freight</t>
  </si>
  <si>
    <t>50+ ass’t units, 55% discount, 90-day billing, Free Freight</t>
  </si>
  <si>
    <t>Sale Price /
% Off</t>
  </si>
  <si>
    <t>Store Promo Disc. %</t>
  </si>
  <si>
    <t>Catalog 
Price</t>
  </si>
  <si>
    <t>UPC</t>
  </si>
  <si>
    <t>Cost Per Piece</t>
  </si>
  <si>
    <t>Minimum Quantity</t>
  </si>
  <si>
    <t>Order Quantity</t>
  </si>
  <si>
    <t>Min Qty
Total</t>
  </si>
  <si>
    <t>CARSON HOME ACCENTS</t>
  </si>
  <si>
    <t>189 Foreman Road</t>
  </si>
  <si>
    <t>Freeport, PA  16229</t>
  </si>
  <si>
    <t>CHRISTIAN ART GIFTS</t>
  </si>
  <si>
    <t>359 Longview Drive</t>
  </si>
  <si>
    <t>Bloomingdale, IL  60108</t>
  </si>
  <si>
    <t>CREATIVE BRANDS</t>
  </si>
  <si>
    <t>5226 S. 31st Place</t>
  </si>
  <si>
    <t>Phoenix, AZ  85040</t>
  </si>
  <si>
    <t>B&amp;H PUBLISHING GROUP</t>
  </si>
  <si>
    <t>1 Lifeway Plaza</t>
  </si>
  <si>
    <t>Nashville, TN  37234</t>
  </si>
  <si>
    <t>Phone 800-251-3225 / Fax 800-296-4036</t>
  </si>
  <si>
    <t>INTERVARSITY PRESS</t>
  </si>
  <si>
    <t>430 Plaza Drive</t>
  </si>
  <si>
    <t>Westmont, IL  60559</t>
  </si>
  <si>
    <t>Phone 800-843-9487 / Fax 630-734-4350</t>
  </si>
  <si>
    <t>MOODY PUBLISHING</t>
  </si>
  <si>
    <t>210 West Chestnut Street</t>
  </si>
  <si>
    <t>Chicago, IL  60610</t>
  </si>
  <si>
    <t xml:space="preserve">30 % off sale price unless otherwise noted </t>
  </si>
  <si>
    <t>Phone 800-572-1172 / Fax 800-525-7959</t>
  </si>
  <si>
    <t>Lifeway Bible Studies:</t>
  </si>
  <si>
    <t>No sale pricing, MAP agreement in effect</t>
  </si>
  <si>
    <t>order@ivpress.com</t>
  </si>
  <si>
    <t>mpcustomerservice@moody.edu</t>
  </si>
  <si>
    <t>Phone 800-678-8812 / Fax 800-678-3329</t>
  </si>
  <si>
    <t>ISBN</t>
  </si>
  <si>
    <t>All B&amp;H Books and Bibles:</t>
  </si>
  <si>
    <t>Promo discount – Books = 58%, Bibles = 60%</t>
  </si>
  <si>
    <t>Discount:</t>
  </si>
  <si>
    <t>Returns:</t>
  </si>
  <si>
    <t>Item #</t>
  </si>
  <si>
    <t>HIDE</t>
  </si>
  <si>
    <t xml:space="preserve">NOTES:
</t>
  </si>
  <si>
    <t>No</t>
  </si>
  <si>
    <t>Yes, RA requested for proper credit.</t>
  </si>
  <si>
    <t>Order Minimum:</t>
  </si>
  <si>
    <t>Surcharge:</t>
  </si>
  <si>
    <t>EVERYDAY TERMS:</t>
  </si>
  <si>
    <t>SALE TERMS:</t>
  </si>
  <si>
    <t>No minimum order</t>
  </si>
  <si>
    <t>None</t>
  </si>
  <si>
    <t>Yes</t>
  </si>
  <si>
    <t>N/A</t>
  </si>
  <si>
    <t xml:space="preserve"> no order minimum</t>
  </si>
  <si>
    <t xml:space="preserve">  Yes, customer pays return freight</t>
  </si>
  <si>
    <t xml:space="preserve">  No</t>
  </si>
  <si>
    <t>Shipping:</t>
  </si>
  <si>
    <t xml:space="preserve"> 10 units =46%  |  50=48%  |  100=52%</t>
  </si>
  <si>
    <t>50% books and Bibles; Church Supplies vary</t>
  </si>
  <si>
    <t>No R/A needed but should include a copy of the invoice to receive full credit.</t>
  </si>
  <si>
    <t>Free Shipping:</t>
  </si>
  <si>
    <t>10 unit minimum</t>
  </si>
  <si>
    <t>Tier 1:</t>
  </si>
  <si>
    <t>Tier 2:</t>
  </si>
  <si>
    <t>Tier 3:</t>
  </si>
  <si>
    <r>
      <t>$500 Mininum (</t>
    </r>
    <r>
      <rPr>
        <i/>
        <sz val="9"/>
        <color theme="1"/>
        <rFont val="Arial"/>
        <family val="2"/>
      </rPr>
      <t>includes Lifeway Bible Studies and Church Supplies</t>
    </r>
    <r>
      <rPr>
        <sz val="9"/>
        <color theme="1"/>
        <rFont val="Arial"/>
        <family val="2"/>
      </rPr>
      <t>)</t>
    </r>
    <r>
      <rPr>
        <i/>
        <sz val="9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      
</t>
    </r>
    <r>
      <rPr>
        <i/>
        <sz val="10"/>
        <color rgb="FFC00000"/>
        <rFont val="Arial"/>
        <family val="2"/>
      </rPr>
      <t>*</t>
    </r>
    <r>
      <rPr>
        <b/>
        <sz val="9"/>
        <color theme="1"/>
        <rFont val="Arial"/>
        <family val="2"/>
      </rPr>
      <t>$350 minimum for Munce members on catalog product orders</t>
    </r>
  </si>
  <si>
    <t>NA</t>
  </si>
  <si>
    <r>
      <rPr>
        <b/>
        <sz val="9"/>
        <color theme="1"/>
        <rFont val="Arial"/>
        <family val="2"/>
      </rPr>
      <t xml:space="preserve">NOTES:
</t>
    </r>
    <r>
      <rPr>
        <sz val="9"/>
        <color theme="1"/>
        <rFont val="Arial"/>
        <family val="2"/>
      </rPr>
      <t xml:space="preserve">
</t>
    </r>
  </si>
  <si>
    <t>Minimum Reorder: $100 Per Catalog</t>
  </si>
  <si>
    <t>Minimum Opening order: $250 Per Catalog</t>
  </si>
  <si>
    <t>Discount:  50%</t>
  </si>
  <si>
    <t>Shipping:  Free on orders over $200</t>
  </si>
  <si>
    <t>Returns:   No</t>
  </si>
  <si>
    <t>Order Minimum:   No minimum order</t>
  </si>
  <si>
    <t>Representation through Noble Marketing</t>
  </si>
  <si>
    <t>PURCHASE ORDER CALCULATIONS</t>
  </si>
  <si>
    <t>AMG Publishers</t>
  </si>
  <si>
    <t>6815 Shallowford Road</t>
  </si>
  <si>
    <t>Chattanooga, TN  37421</t>
  </si>
  <si>
    <t>Phone 800-266-4977 / Fax 800-265-6690</t>
  </si>
  <si>
    <t>LifewayTrade@Lifeway.com</t>
  </si>
  <si>
    <t>Service@CarsonHomeAccents.com</t>
  </si>
  <si>
    <t>Sales: Phone 800-888-1918 / Fax 724-295-4033</t>
  </si>
  <si>
    <t>Customer Service: 1-800-888-1918</t>
  </si>
  <si>
    <t>Phone 800/521/7807 / Fax 800-521-7819</t>
  </si>
  <si>
    <t>custservice@cagifts.com</t>
  </si>
  <si>
    <t>Redemption Press</t>
  </si>
  <si>
    <t>1730 Railroad Street</t>
  </si>
  <si>
    <t>Enumclaw, WA  98022</t>
  </si>
  <si>
    <t>Phone 360-226-3488</t>
  </si>
  <si>
    <t>Release 
Date</t>
  </si>
  <si>
    <t>55% discount to retailers</t>
  </si>
  <si>
    <t>Free shipping, no minimums for free shipping</t>
  </si>
  <si>
    <t xml:space="preserve">45% – Under $200 | 48% – $200 | 50% – $400 | 52% – $600 </t>
  </si>
  <si>
    <t>Minimum $200</t>
  </si>
  <si>
    <t>After 90 days</t>
  </si>
  <si>
    <r>
      <rPr>
        <b/>
        <u/>
        <sz val="14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 xml:space="preserve">–  Purchase Orders are listed alphabetically by publishers, then by gifts.
–  All dollar totals are approximate and are meant to provide a reliable estimate as you order.  
–  Promo discount is set at the </t>
    </r>
    <r>
      <rPr>
        <b/>
        <sz val="14"/>
        <color theme="1"/>
        <rFont val="Arial"/>
        <family val="2"/>
      </rPr>
      <t>lowest</t>
    </r>
    <r>
      <rPr>
        <sz val="14"/>
        <color theme="1"/>
        <rFont val="Arial"/>
        <family val="2"/>
      </rPr>
      <t xml:space="preserve"> discount available for companies with tiered discounts.  
–  "Store Promo Discount %" column can be changed to the correct level discount based on your final order.  
–  Companies may have specials that could apply for better discount and freight terms.  
–  Check with your sales representative to determine the best terms available.</t>
    </r>
  </si>
  <si>
    <t>9781617155949</t>
  </si>
  <si>
    <t>Eyewitness To Redemption</t>
  </si>
  <si>
    <t>Mindy Ferguson</t>
  </si>
  <si>
    <t>9781462796977</t>
  </si>
  <si>
    <t>KJV Everyday Study Bible Black LT</t>
  </si>
  <si>
    <t/>
  </si>
  <si>
    <t>30% Off</t>
  </si>
  <si>
    <t>9781087768809</t>
  </si>
  <si>
    <t>Abide Bible Study Book With Video Access (Lifeway)</t>
  </si>
  <si>
    <t>Jen Wilkin</t>
  </si>
  <si>
    <t>9781087752433</t>
  </si>
  <si>
    <t>Putting Jesus First</t>
  </si>
  <si>
    <t>Courtney Tracy</t>
  </si>
  <si>
    <t>9781087766911</t>
  </si>
  <si>
    <t>The Blessed Life</t>
  </si>
  <si>
    <t>9781514005002</t>
  </si>
  <si>
    <t>The Thrill Of Orthodoxy</t>
  </si>
  <si>
    <t>Trevin Wax</t>
  </si>
  <si>
    <t>9781514002124</t>
  </si>
  <si>
    <t>Learning Humility</t>
  </si>
  <si>
    <t>Richard Foster</t>
  </si>
  <si>
    <t>9780802429674</t>
  </si>
  <si>
    <t>Our Father</t>
  </si>
  <si>
    <t>Becky Harling</t>
  </si>
  <si>
    <t>Spring Flyer 2023</t>
  </si>
  <si>
    <t>9781646455416</t>
  </si>
  <si>
    <t>The Covenant Story</t>
  </si>
  <si>
    <t>Sonya Anderson</t>
  </si>
  <si>
    <t>9781646455676</t>
  </si>
  <si>
    <t>Reignite Your Leadership Heart</t>
  </si>
  <si>
    <t>Ann Griffiths</t>
  </si>
  <si>
    <t>9781646451982</t>
  </si>
  <si>
    <t>Arise And Climb The Moutain</t>
  </si>
  <si>
    <t>Sharon Todd</t>
  </si>
  <si>
    <t>9781646455904</t>
  </si>
  <si>
    <t>A Life Of Significance</t>
  </si>
  <si>
    <t>Renee Marini</t>
  </si>
  <si>
    <t>9781646456147</t>
  </si>
  <si>
    <t>Faith That Walks On Water</t>
  </si>
  <si>
    <t>Carolyn Newell</t>
  </si>
  <si>
    <t>The Lord's Prayer Faux Leather Bookmark</t>
  </si>
  <si>
    <t>The Lord's Prayer Ceramic Mug</t>
  </si>
  <si>
    <t>The Lord's Prayer Bible Cover LG</t>
  </si>
  <si>
    <t>The Lord's Prayer Bible Cover MD</t>
  </si>
  <si>
    <t>The Lord's Prayer Wirebound Journal</t>
  </si>
  <si>
    <t>My Life My Story Faux Leather Journal</t>
  </si>
  <si>
    <t>Best Mom Ever Gift Bag Large With Card</t>
  </si>
  <si>
    <t>Strength &amp; Dignity Mug</t>
  </si>
  <si>
    <t>BMF092</t>
  </si>
  <si>
    <t>MUG951</t>
  </si>
  <si>
    <t>BBL765</t>
  </si>
  <si>
    <t>BBM765</t>
  </si>
  <si>
    <t>JLW153</t>
  </si>
  <si>
    <t>JLP032</t>
  </si>
  <si>
    <t>GBA373</t>
  </si>
  <si>
    <t>MUG962</t>
  </si>
  <si>
    <t>1220000321410</t>
  </si>
  <si>
    <t>1220000321861</t>
  </si>
  <si>
    <t>1220000321434</t>
  </si>
  <si>
    <t>1220000321441</t>
  </si>
  <si>
    <t>9781639521135</t>
  </si>
  <si>
    <t>9781642726381</t>
  </si>
  <si>
    <t>1220000321939</t>
  </si>
  <si>
    <t>1220000322028</t>
  </si>
  <si>
    <t>096069253792</t>
  </si>
  <si>
    <t>096069253853</t>
  </si>
  <si>
    <t>195002229426</t>
  </si>
  <si>
    <t>195002230408</t>
  </si>
  <si>
    <t>195002228214</t>
  </si>
  <si>
    <t>195002229747</t>
  </si>
  <si>
    <t xml:space="preserve">Grandma Mug With Tag </t>
  </si>
  <si>
    <t xml:space="preserve">You Are Loved Mug With Tag </t>
  </si>
  <si>
    <t xml:space="preserve">Special Women Cozy Mug </t>
  </si>
  <si>
    <t xml:space="preserve"> L6127</t>
  </si>
  <si>
    <t xml:space="preserve">Blessed Canvas Keychain </t>
  </si>
  <si>
    <t xml:space="preserve"> L6132</t>
  </si>
  <si>
    <t xml:space="preserve">Blessed Linen Journal </t>
  </si>
  <si>
    <t xml:space="preserve"> L6129</t>
  </si>
  <si>
    <t xml:space="preserve">Crossbody Tote Loved </t>
  </si>
  <si>
    <t xml:space="preserve"> L6131</t>
  </si>
  <si>
    <t xml:space="preserve">Munce Spring Flyer 2023 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</si>
  <si>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</si>
  <si>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</si>
  <si>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</si>
  <si>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</si>
  <si>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</si>
  <si>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</si>
  <si>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</si>
  <si>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</si>
  <si>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</si>
  <si>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</si>
  <si>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</si>
  <si>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MSPR23</t>
  </si>
  <si>
    <t>Dating:</t>
  </si>
  <si>
    <t xml:space="preserve">Promotional orders submitted by the due date listed above are eligible for 90 days' dating; 
orders of 30 units or more receive free freight </t>
  </si>
  <si>
    <t>Qty</t>
  </si>
  <si>
    <t>Title</t>
  </si>
  <si>
    <t>Sale Notes</t>
  </si>
  <si>
    <t>Retail Price</t>
  </si>
  <si>
    <t>Sale Price</t>
  </si>
  <si>
    <t>Discount</t>
  </si>
  <si>
    <t>Margin</t>
  </si>
  <si>
    <t>Net</t>
  </si>
  <si>
    <t>Net Sum</t>
  </si>
  <si>
    <t>Authentic Influencer</t>
  </si>
  <si>
    <t>4 unit min order</t>
  </si>
  <si>
    <t>40% Off</t>
  </si>
  <si>
    <t>Better Mom Devotional</t>
  </si>
  <si>
    <t>Coloring God's Love for Me</t>
  </si>
  <si>
    <t>CU Seeing Beautiful Again, CBA Indies</t>
  </si>
  <si>
    <t>Embraced</t>
  </si>
  <si>
    <t>God's Answers for the Graduate: Class of 2023 - Teal NKJV</t>
  </si>
  <si>
    <t>God's Creation</t>
  </si>
  <si>
    <t>God's Promises for Graduates: Class of 2023 - Navy NKJV</t>
  </si>
  <si>
    <t>God's Promises for Women</t>
  </si>
  <si>
    <t>God's Wisdom for the Graduate: Class of 2023 - Mountain</t>
  </si>
  <si>
    <t>Memory a Day for Moms</t>
  </si>
  <si>
    <t>NIV Study Bible, Fully Revised Edition, Leathersoft, Navy/Tan, Red Letter, Comfort Print</t>
  </si>
  <si>
    <t>2 unit min order</t>
  </si>
  <si>
    <t>NIV, Beautiful Word Coloring Bible and 8-Pencil Gift Set, Leathersoft, Brown/Purple</t>
  </si>
  <si>
    <t>NIV, Student Bible, Leathersoft, Brown, Comfort Print</t>
  </si>
  <si>
    <t>NIV, Student Bible, Leathersoft, Teal, Comfort Print</t>
  </si>
  <si>
    <t>NIV, The Busy Mom's Bible, Leathersoft, Teal, Red Letter, Comfort Print</t>
  </si>
  <si>
    <t>NIV, Women's Devotional Bible, Hardcover, Comfort Print</t>
  </si>
  <si>
    <t>NKJV, Personal Size Large Print End-of-Verse Reference Bible, Verse Art Cover Collection, Leathersoft, Brown, Red Letter, Comfort Print</t>
  </si>
  <si>
    <t>Sister Roar</t>
  </si>
  <si>
    <t>The Jesus Bible Artist Edition, ESV, Leathersoft, Peach Floral</t>
  </si>
  <si>
    <t>30% off</t>
  </si>
  <si>
    <t>Women of the Bible Speak, The</t>
  </si>
  <si>
    <t>40% off</t>
  </si>
  <si>
    <t>You Can Count on God</t>
  </si>
  <si>
    <t>9780310209188</t>
  </si>
  <si>
    <t>Sale Stickers 25% Off Sheet of 14</t>
  </si>
  <si>
    <t>9780310264040</t>
  </si>
  <si>
    <t>Sale Stickers 30% Off Sheet of 14</t>
  </si>
  <si>
    <t>9780310270089</t>
  </si>
  <si>
    <t>Sale Stickers 40% Off Sheet of 14</t>
  </si>
  <si>
    <t>Total Units:</t>
  </si>
  <si>
    <t>Avg. Mar</t>
  </si>
  <si>
    <t>Total Net:</t>
  </si>
  <si>
    <t>Kelly Minter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</si>
</sst>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#.00"/>
    <numFmt numFmtId="166" formatCode="mm/dd/yy"/>
    <numFmt numFmtId="167" formatCode="&quot;$&quot;#,##0.00;[Red]&quot;$&quot;#,##0.00"/>
    <numFmt numFmtId="168" formatCode="#,##0;[Red]#,##0"/>
    <numFmt numFmtId="169" formatCode="0.0%"/>
  </numFmts>
  <fonts count="42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SansSerif"/>
      <charset val="1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26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9"/>
      <color indexed="8"/>
      <name val="Arial"/>
      <family val="2"/>
    </font>
    <font>
      <b/>
      <u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i/>
      <sz val="10"/>
      <color rgb="FFC00000"/>
      <name val="Arial"/>
      <family val="2"/>
    </font>
    <font>
      <sz val="14"/>
      <color theme="1"/>
      <name val="Arial Black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 tint="-0.499984740745262"/>
      <name val="Arial"/>
      <family val="2"/>
    </font>
    <font>
      <sz val="10"/>
      <color indexed="8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rgb="FFD0D7E5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 style="thick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dotted">
        <color auto="1"/>
      </right>
      <top style="thick">
        <color auto="1"/>
      </top>
      <bottom/>
      <diagonal/>
    </border>
    <border>
      <left/>
      <right style="dotted">
        <color auto="1"/>
      </right>
      <top/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-0.499984740745262"/>
      </bottom>
      <diagonal/>
    </border>
    <border>
      <left/>
      <right/>
      <top style="medium">
        <color indexed="64"/>
      </top>
      <bottom style="medium">
        <color theme="4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</cellStyleXfs>
  <cellXfs count="318">
    <xf numFmtId="0" fontId="0" fillId="0" borderId="0" xfId="0"/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1" fontId="8" fillId="0" borderId="0" xfId="0" applyNumberFormat="1" applyFont="1" applyAlignment="1" applyProtection="1">
      <alignment horizontal="center" vertical="top"/>
      <protection locked="0"/>
    </xf>
    <xf numFmtId="9" fontId="8" fillId="0" borderId="0" xfId="1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1" fontId="8" fillId="2" borderId="0" xfId="1" applyNumberFormat="1" applyFont="1" applyFill="1" applyAlignment="1" applyProtection="1">
      <alignment horizontal="center" vertical="top"/>
      <protection locked="0"/>
    </xf>
    <xf numFmtId="9" fontId="8" fillId="0" borderId="2" xfId="1" applyFont="1" applyBorder="1" applyAlignment="1" applyProtection="1">
      <alignment horizontal="center" vertical="top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horizontal="left" indent="4"/>
      <protection locked="0"/>
    </xf>
    <xf numFmtId="9" fontId="8" fillId="0" borderId="0" xfId="0" applyNumberFormat="1" applyFont="1" applyAlignment="1" applyProtection="1">
      <alignment horizontal="center" vertical="top"/>
      <protection locked="0"/>
    </xf>
    <xf numFmtId="164" fontId="8" fillId="2" borderId="0" xfId="0" applyNumberFormat="1" applyFont="1" applyFill="1" applyAlignment="1" applyProtection="1">
      <alignment horizontal="center" vertical="top"/>
      <protection locked="0"/>
    </xf>
    <xf numFmtId="164" fontId="8" fillId="2" borderId="0" xfId="0" applyNumberFormat="1" applyFont="1" applyFill="1" applyAlignment="1" applyProtection="1">
      <alignment horizontal="left" indent="1"/>
      <protection locked="0"/>
    </xf>
    <xf numFmtId="164" fontId="8" fillId="0" borderId="0" xfId="0" applyNumberFormat="1" applyFont="1" applyAlignment="1" applyProtection="1">
      <alignment horizontal="left" indent="1"/>
      <protection locked="0"/>
    </xf>
    <xf numFmtId="164" fontId="8" fillId="0" borderId="0" xfId="1" applyNumberFormat="1" applyFont="1" applyAlignment="1" applyProtection="1">
      <alignment horizontal="center" vertical="top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indent="3"/>
      <protection locked="0"/>
    </xf>
    <xf numFmtId="1" fontId="8" fillId="0" borderId="0" xfId="1" applyNumberFormat="1" applyFont="1" applyAlignment="1" applyProtection="1">
      <alignment horizontal="center" vertical="top"/>
      <protection locked="0"/>
    </xf>
    <xf numFmtId="9" fontId="12" fillId="0" borderId="0" xfId="1" applyFont="1" applyAlignment="1" applyProtection="1">
      <alignment horizontal="right" vertical="center" indent="2"/>
      <protection locked="0"/>
    </xf>
    <xf numFmtId="1" fontId="8" fillId="0" borderId="2" xfId="1" applyNumberFormat="1" applyFont="1" applyBorder="1" applyAlignment="1" applyProtection="1">
      <alignment horizontal="center" vertical="top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vertical="center" wrapText="1"/>
      <protection locked="0"/>
    </xf>
    <xf numFmtId="164" fontId="10" fillId="0" borderId="1" xfId="4" applyNumberFormat="1" applyFont="1" applyBorder="1" applyAlignment="1" applyProtection="1">
      <alignment horizontal="center" vertical="center" wrapText="1"/>
      <protection locked="0"/>
    </xf>
    <xf numFmtId="9" fontId="8" fillId="0" borderId="1" xfId="1" applyFont="1" applyBorder="1" applyAlignment="1" applyProtection="1">
      <alignment horizontal="center" vertical="center" wrapText="1"/>
      <protection locked="0"/>
    </xf>
    <xf numFmtId="9" fontId="8" fillId="2" borderId="1" xfId="1" applyFont="1" applyFill="1" applyBorder="1" applyAlignment="1" applyProtection="1">
      <alignment horizontal="center" vertical="center"/>
      <protection locked="0"/>
    </xf>
    <xf numFmtId="1" fontId="8" fillId="2" borderId="1" xfId="1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9" fontId="8" fillId="0" borderId="0" xfId="1" applyFont="1" applyBorder="1" applyAlignment="1" applyProtection="1">
      <alignment horizontal="center" vertical="center" wrapText="1"/>
      <protection locked="0"/>
    </xf>
    <xf numFmtId="9" fontId="8" fillId="2" borderId="0" xfId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top"/>
      <protection locked="0"/>
    </xf>
    <xf numFmtId="0" fontId="10" fillId="0" borderId="4" xfId="4" applyFont="1" applyBorder="1" applyAlignment="1" applyProtection="1">
      <alignment vertical="center" wrapText="1"/>
      <protection locked="0"/>
    </xf>
    <xf numFmtId="0" fontId="10" fillId="0" borderId="11" xfId="4" applyFont="1" applyBorder="1" applyAlignment="1" applyProtection="1">
      <alignment horizontal="center" vertical="center" wrapText="1"/>
      <protection locked="0"/>
    </xf>
    <xf numFmtId="1" fontId="10" fillId="0" borderId="11" xfId="4" applyNumberFormat="1" applyFont="1" applyBorder="1" applyAlignment="1" applyProtection="1">
      <alignment horizontal="center" vertical="center" wrapText="1"/>
      <protection locked="0"/>
    </xf>
    <xf numFmtId="164" fontId="10" fillId="0" borderId="12" xfId="4" applyNumberFormat="1" applyFont="1" applyBorder="1" applyAlignment="1">
      <alignment horizontal="center" vertical="center" wrapText="1"/>
    </xf>
    <xf numFmtId="0" fontId="10" fillId="0" borderId="12" xfId="4" applyFont="1" applyBorder="1" applyAlignment="1" applyProtection="1">
      <alignment horizontal="center" vertical="center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  <protection locked="0"/>
    </xf>
    <xf numFmtId="9" fontId="8" fillId="2" borderId="13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9" fontId="8" fillId="2" borderId="2" xfId="1" applyFont="1" applyFill="1" applyBorder="1" applyAlignment="1" applyProtection="1">
      <alignment horizontal="center" vertical="top"/>
      <protection locked="0"/>
    </xf>
    <xf numFmtId="1" fontId="8" fillId="2" borderId="2" xfId="1" applyNumberFormat="1" applyFont="1" applyFill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3" xfId="1" applyFont="1" applyBorder="1" applyAlignment="1" applyProtection="1">
      <alignment horizontal="center" vertical="center" wrapText="1"/>
      <protection locked="0"/>
    </xf>
    <xf numFmtId="1" fontId="9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8" fillId="4" borderId="4" xfId="4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0" fontId="20" fillId="0" borderId="21" xfId="0" applyFont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vertical="center"/>
      <protection locked="0"/>
    </xf>
    <xf numFmtId="6" fontId="8" fillId="0" borderId="0" xfId="0" applyNumberFormat="1" applyFont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1" fontId="9" fillId="3" borderId="23" xfId="1" applyNumberFormat="1" applyFont="1" applyFill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center" indent="2"/>
      <protection locked="0"/>
    </xf>
    <xf numFmtId="0" fontId="8" fillId="0" borderId="22" xfId="0" applyFont="1" applyBorder="1" applyAlignment="1" applyProtection="1">
      <alignment horizontal="left" vertical="center" indent="2"/>
      <protection locked="0"/>
    </xf>
    <xf numFmtId="0" fontId="10" fillId="2" borderId="13" xfId="4" applyFont="1" applyFill="1" applyBorder="1" applyAlignment="1" applyProtection="1">
      <alignment horizontal="center" vertical="center" wrapText="1"/>
      <protection locked="0"/>
    </xf>
    <xf numFmtId="0" fontId="10" fillId="2" borderId="13" xfId="4" applyFont="1" applyFill="1" applyBorder="1" applyAlignment="1" applyProtection="1">
      <alignment vertical="center" wrapText="1"/>
      <protection locked="0"/>
    </xf>
    <xf numFmtId="164" fontId="10" fillId="2" borderId="13" xfId="4" applyNumberFormat="1" applyFont="1" applyFill="1" applyBorder="1" applyAlignment="1" applyProtection="1">
      <alignment horizontal="center" vertical="center" wrapText="1"/>
      <protection locked="0"/>
    </xf>
    <xf numFmtId="9" fontId="8" fillId="2" borderId="13" xfId="1" applyFont="1" applyFill="1" applyBorder="1" applyAlignment="1" applyProtection="1">
      <alignment horizontal="center" vertical="center" wrapText="1"/>
      <protection locked="0"/>
    </xf>
    <xf numFmtId="0" fontId="10" fillId="2" borderId="1" xfId="4" applyFont="1" applyFill="1" applyBorder="1" applyAlignment="1" applyProtection="1">
      <alignment horizontal="center" vertical="center" wrapText="1"/>
      <protection locked="0"/>
    </xf>
    <xf numFmtId="0" fontId="10" fillId="2" borderId="1" xfId="4" applyFont="1" applyFill="1" applyBorder="1" applyAlignment="1" applyProtection="1">
      <alignment vertical="center" wrapText="1"/>
      <protection locked="0"/>
    </xf>
    <xf numFmtId="164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9" fontId="8" fillId="2" borderId="1" xfId="1" applyFont="1" applyFill="1" applyBorder="1" applyAlignment="1" applyProtection="1">
      <alignment horizontal="center" vertical="center" wrapText="1"/>
      <protection locked="0"/>
    </xf>
    <xf numFmtId="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top" indent="1"/>
      <protection locked="0"/>
    </xf>
    <xf numFmtId="9" fontId="8" fillId="0" borderId="0" xfId="0" applyNumberFormat="1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vertical="top"/>
      <protection locked="0"/>
    </xf>
    <xf numFmtId="1" fontId="22" fillId="4" borderId="0" xfId="0" applyNumberFormat="1" applyFont="1" applyFill="1" applyAlignment="1" applyProtection="1">
      <alignment horizontal="center" vertical="top"/>
      <protection locked="0"/>
    </xf>
    <xf numFmtId="1" fontId="9" fillId="3" borderId="28" xfId="1" applyNumberFormat="1" applyFont="1" applyFill="1" applyBorder="1" applyAlignment="1" applyProtection="1">
      <alignment vertical="center"/>
    </xf>
    <xf numFmtId="164" fontId="9" fillId="3" borderId="27" xfId="0" applyNumberFormat="1" applyFont="1" applyFill="1" applyBorder="1" applyAlignment="1">
      <alignment horizontal="center" vertical="center"/>
    </xf>
    <xf numFmtId="164" fontId="9" fillId="3" borderId="29" xfId="0" applyNumberFormat="1" applyFont="1" applyFill="1" applyBorder="1" applyAlignment="1">
      <alignment vertical="center"/>
    </xf>
    <xf numFmtId="1" fontId="9" fillId="3" borderId="23" xfId="1" applyNumberFormat="1" applyFont="1" applyFill="1" applyBorder="1" applyAlignment="1" applyProtection="1">
      <alignment horizontal="center"/>
    </xf>
    <xf numFmtId="9" fontId="9" fillId="3" borderId="27" xfId="1" applyFont="1" applyFill="1" applyBorder="1" applyAlignment="1" applyProtection="1">
      <alignment horizontal="center"/>
    </xf>
    <xf numFmtId="1" fontId="9" fillId="3" borderId="23" xfId="1" applyNumberFormat="1" applyFont="1" applyFill="1" applyBorder="1" applyAlignment="1" applyProtection="1">
      <alignment horizontal="center" vertical="top"/>
    </xf>
    <xf numFmtId="9" fontId="9" fillId="3" borderId="27" xfId="1" applyFont="1" applyFill="1" applyBorder="1" applyAlignment="1" applyProtection="1">
      <alignment horizontal="center" vertical="top"/>
    </xf>
    <xf numFmtId="1" fontId="9" fillId="3" borderId="25" xfId="1" applyNumberFormat="1" applyFont="1" applyFill="1" applyBorder="1" applyAlignment="1" applyProtection="1">
      <alignment horizontal="center"/>
    </xf>
    <xf numFmtId="9" fontId="9" fillId="3" borderId="26" xfId="1" applyFont="1" applyFill="1" applyBorder="1" applyAlignment="1" applyProtection="1">
      <alignment horizontal="center"/>
    </xf>
    <xf numFmtId="164" fontId="9" fillId="3" borderId="27" xfId="0" applyNumberFormat="1" applyFont="1" applyFill="1" applyBorder="1" applyAlignment="1">
      <alignment horizontal="center" vertical="top"/>
    </xf>
    <xf numFmtId="0" fontId="8" fillId="0" borderId="21" xfId="0" applyFont="1" applyBorder="1" applyAlignment="1" applyProtection="1">
      <alignment horizontal="left" vertical="top" indent="2"/>
      <protection locked="0"/>
    </xf>
    <xf numFmtId="164" fontId="8" fillId="2" borderId="1" xfId="1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top" wrapText="1" indent="1"/>
      <protection locked="0"/>
    </xf>
    <xf numFmtId="0" fontId="8" fillId="0" borderId="9" xfId="0" applyFont="1" applyBorder="1" applyAlignment="1" applyProtection="1">
      <alignment horizontal="left" vertical="top" wrapText="1" inden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21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8" fillId="0" borderId="9" xfId="0" applyFont="1" applyBorder="1" applyAlignment="1" applyProtection="1">
      <alignment horizontal="left" vertical="top" inden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164" fontId="9" fillId="0" borderId="32" xfId="0" applyNumberFormat="1" applyFont="1" applyBorder="1" applyAlignment="1" applyProtection="1">
      <alignment horizontal="center" vertical="center"/>
      <protection locked="0"/>
    </xf>
    <xf numFmtId="9" fontId="9" fillId="0" borderId="32" xfId="0" applyNumberFormat="1" applyFont="1" applyBorder="1" applyAlignment="1" applyProtection="1">
      <alignment horizontal="center" vertical="center" wrapText="1"/>
      <protection locked="0"/>
    </xf>
    <xf numFmtId="9" fontId="9" fillId="0" borderId="32" xfId="1" applyFont="1" applyBorder="1" applyAlignment="1" applyProtection="1">
      <alignment horizontal="center" vertical="center" wrapText="1"/>
      <protection locked="0"/>
    </xf>
    <xf numFmtId="1" fontId="9" fillId="0" borderId="3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left" vertical="center" wrapText="1" indent="1"/>
      <protection locked="0"/>
    </xf>
    <xf numFmtId="164" fontId="8" fillId="2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" xfId="9" applyFont="1" applyBorder="1" applyAlignment="1" applyProtection="1">
      <alignment vertical="center" wrapText="1"/>
      <protection locked="0"/>
    </xf>
    <xf numFmtId="0" fontId="29" fillId="0" borderId="35" xfId="0" applyFont="1" applyBorder="1" applyAlignment="1">
      <alignment vertical="center" wrapText="1"/>
    </xf>
    <xf numFmtId="166" fontId="29" fillId="0" borderId="35" xfId="0" applyNumberFormat="1" applyFont="1" applyBorder="1" applyAlignment="1">
      <alignment horizontal="right" vertical="center" wrapText="1"/>
    </xf>
    <xf numFmtId="165" fontId="29" fillId="0" borderId="35" xfId="0" applyNumberFormat="1" applyFont="1" applyBorder="1" applyAlignment="1">
      <alignment horizontal="right" vertical="center" wrapText="1"/>
    </xf>
    <xf numFmtId="166" fontId="29" fillId="0" borderId="35" xfId="0" applyNumberFormat="1" applyFont="1" applyBorder="1" applyAlignment="1">
      <alignment horizontal="center" vertical="center" wrapText="1"/>
    </xf>
    <xf numFmtId="165" fontId="29" fillId="0" borderId="35" xfId="0" applyNumberFormat="1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5" borderId="35" xfId="0" applyFont="1" applyFill="1" applyBorder="1" applyAlignment="1">
      <alignment horizontal="center" vertical="center" wrapText="1"/>
    </xf>
    <xf numFmtId="166" fontId="29" fillId="0" borderId="0" xfId="0" applyNumberFormat="1" applyFont="1" applyAlignment="1">
      <alignment horizontal="right" vertical="center" wrapText="1"/>
    </xf>
    <xf numFmtId="0" fontId="10" fillId="0" borderId="1" xfId="9" applyFont="1" applyBorder="1" applyAlignment="1" applyProtection="1">
      <alignment horizontal="center" vertical="center" wrapText="1"/>
      <protection locked="0"/>
    </xf>
    <xf numFmtId="164" fontId="10" fillId="0" borderId="1" xfId="9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9" fillId="0" borderId="36" xfId="0" applyFont="1" applyBorder="1" applyAlignment="1">
      <alignment vertical="center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164" fontId="9" fillId="0" borderId="37" xfId="0" applyNumberFormat="1" applyFont="1" applyBorder="1" applyAlignment="1" applyProtection="1">
      <alignment horizontal="center" vertical="center" wrapText="1"/>
      <protection locked="0"/>
    </xf>
    <xf numFmtId="9" fontId="9" fillId="0" borderId="37" xfId="0" applyNumberFormat="1" applyFont="1" applyBorder="1" applyAlignment="1" applyProtection="1">
      <alignment horizontal="center" vertical="center" wrapText="1"/>
      <protection locked="0"/>
    </xf>
    <xf numFmtId="9" fontId="9" fillId="0" borderId="37" xfId="1" applyFont="1" applyBorder="1" applyAlignment="1" applyProtection="1">
      <alignment horizontal="center" vertical="center" wrapText="1"/>
      <protection locked="0"/>
    </xf>
    <xf numFmtId="0" fontId="10" fillId="0" borderId="33" xfId="4" applyFont="1" applyBorder="1" applyAlignment="1" applyProtection="1">
      <alignment horizontal="center" vertical="center" wrapText="1"/>
      <protection locked="0"/>
    </xf>
    <xf numFmtId="1" fontId="10" fillId="0" borderId="34" xfId="4" applyNumberFormat="1" applyFont="1" applyBorder="1" applyAlignment="1" applyProtection="1">
      <alignment horizontal="center" vertical="center" wrapText="1"/>
      <protection locked="0"/>
    </xf>
    <xf numFmtId="164" fontId="10" fillId="0" borderId="33" xfId="4" applyNumberFormat="1" applyFont="1" applyBorder="1" applyAlignment="1">
      <alignment horizontal="center" vertical="center" wrapText="1"/>
    </xf>
    <xf numFmtId="164" fontId="10" fillId="0" borderId="13" xfId="4" applyNumberFormat="1" applyFont="1" applyBorder="1" applyAlignment="1" applyProtection="1">
      <alignment horizontal="center" vertical="center" wrapText="1"/>
      <protection locked="0"/>
    </xf>
    <xf numFmtId="165" fontId="29" fillId="0" borderId="1" xfId="0" applyNumberFormat="1" applyFont="1" applyBorder="1" applyAlignment="1">
      <alignment horizontal="center" vertical="center" wrapText="1"/>
    </xf>
    <xf numFmtId="164" fontId="29" fillId="0" borderId="1" xfId="4" applyNumberFormat="1" applyFont="1" applyBorder="1" applyAlignment="1">
      <alignment horizontal="center" vertical="center" wrapText="1"/>
    </xf>
    <xf numFmtId="167" fontId="31" fillId="2" borderId="1" xfId="0" applyNumberFormat="1" applyFont="1" applyFill="1" applyBorder="1" applyAlignment="1">
      <alignment horizontal="center" vertical="top"/>
    </xf>
    <xf numFmtId="168" fontId="31" fillId="2" borderId="1" xfId="0" applyNumberFormat="1" applyFont="1" applyFill="1" applyBorder="1" applyAlignment="1">
      <alignment horizontal="center" vertical="top"/>
    </xf>
    <xf numFmtId="167" fontId="28" fillId="2" borderId="1" xfId="0" applyNumberFormat="1" applyFont="1" applyFill="1" applyBorder="1" applyAlignment="1">
      <alignment horizontal="center" vertical="top"/>
    </xf>
    <xf numFmtId="168" fontId="28" fillId="2" borderId="1" xfId="0" applyNumberFormat="1" applyFont="1" applyFill="1" applyBorder="1" applyAlignment="1">
      <alignment horizontal="center" vertical="top"/>
    </xf>
    <xf numFmtId="1" fontId="36" fillId="0" borderId="41" xfId="9" quotePrefix="1" applyNumberFormat="1" applyFont="1" applyBorder="1" applyAlignment="1" applyProtection="1">
      <alignment horizontal="center" vertical="top"/>
      <protection locked="0"/>
    </xf>
    <xf numFmtId="7" fontId="36" fillId="0" borderId="41" xfId="11" applyNumberFormat="1" applyFont="1" applyFill="1" applyBorder="1" applyAlignment="1" applyProtection="1">
      <alignment vertical="top"/>
      <protection locked="0"/>
    </xf>
    <xf numFmtId="44" fontId="36" fillId="0" borderId="41" xfId="10" applyNumberFormat="1" applyFont="1" applyFill="1" applyBorder="1" applyAlignment="1" applyProtection="1">
      <alignment horizontal="center" vertical="top"/>
      <protection locked="0"/>
    </xf>
    <xf numFmtId="1" fontId="36" fillId="0" borderId="41" xfId="9" applyNumberFormat="1" applyFont="1" applyBorder="1" applyAlignment="1" applyProtection="1">
      <alignment horizontal="center" vertical="top"/>
      <protection locked="0"/>
    </xf>
    <xf numFmtId="43" fontId="36" fillId="0" borderId="41" xfId="11" applyNumberFormat="1" applyFont="1" applyFill="1" applyBorder="1" applyAlignment="1" applyProtection="1">
      <protection locked="0"/>
    </xf>
    <xf numFmtId="44" fontId="36" fillId="0" borderId="41" xfId="10" applyNumberFormat="1" applyFont="1" applyFill="1" applyBorder="1" applyAlignment="1" applyProtection="1">
      <alignment horizontal="center" vertical="center"/>
      <protection locked="0"/>
    </xf>
    <xf numFmtId="49" fontId="36" fillId="0" borderId="41" xfId="9" quotePrefix="1" applyNumberFormat="1" applyFont="1" applyBorder="1" applyAlignment="1" applyProtection="1">
      <alignment horizontal="left"/>
      <protection locked="0"/>
    </xf>
    <xf numFmtId="44" fontId="36" fillId="0" borderId="41" xfId="10" applyNumberFormat="1" applyFont="1" applyFill="1" applyBorder="1" applyAlignment="1" applyProtection="1">
      <alignment horizontal="center"/>
      <protection locked="0"/>
    </xf>
    <xf numFmtId="44" fontId="36" fillId="0" borderId="51" xfId="11" applyFont="1" applyFill="1" applyBorder="1" applyAlignment="1" applyProtection="1">
      <protection locked="0"/>
    </xf>
    <xf numFmtId="44" fontId="36" fillId="0" borderId="51" xfId="10" applyNumberFormat="1" applyFont="1" applyFill="1" applyBorder="1" applyAlignment="1" applyProtection="1">
      <alignment horizontal="center"/>
      <protection locked="0"/>
    </xf>
    <xf numFmtId="0" fontId="29" fillId="0" borderId="35" xfId="9" applyFont="1" applyBorder="1" applyAlignment="1">
      <alignment vertical="center" wrapText="1"/>
    </xf>
    <xf numFmtId="0" fontId="40" fillId="0" borderId="35" xfId="0" applyFont="1" applyBorder="1" applyAlignment="1">
      <alignment horizontal="center" vertical="center" wrapText="1"/>
    </xf>
    <xf numFmtId="44" fontId="0" fillId="0" borderId="0" xfId="11" applyFont="1" applyProtection="1">
      <protection locked="0"/>
    </xf>
    <xf numFmtId="0" fontId="1" fillId="0" borderId="0" xfId="9" applyAlignment="1" applyProtection="1">
      <alignment vertical="top"/>
      <protection locked="0"/>
    </xf>
    <xf numFmtId="0" fontId="1" fillId="0" borderId="0" xfId="9" applyProtection="1">
      <protection locked="0"/>
    </xf>
    <xf numFmtId="10" fontId="0" fillId="0" borderId="0" xfId="10" applyNumberFormat="1" applyFont="1" applyBorder="1" applyAlignment="1" applyProtection="1">
      <alignment horizontal="right"/>
      <protection locked="0"/>
    </xf>
    <xf numFmtId="169" fontId="0" fillId="0" borderId="41" xfId="10" applyNumberFormat="1" applyFont="1" applyFill="1" applyBorder="1" applyAlignment="1" applyProtection="1">
      <alignment vertical="top"/>
    </xf>
    <xf numFmtId="0" fontId="1" fillId="0" borderId="0" xfId="9" applyAlignment="1">
      <alignment vertical="top"/>
    </xf>
    <xf numFmtId="10" fontId="0" fillId="0" borderId="41" xfId="10" applyNumberFormat="1" applyFont="1" applyBorder="1" applyAlignment="1" applyProtection="1">
      <alignment vertical="top"/>
    </xf>
    <xf numFmtId="44" fontId="0" fillId="0" borderId="41" xfId="11" applyFont="1" applyBorder="1" applyAlignment="1" applyProtection="1">
      <alignment vertical="top"/>
    </xf>
    <xf numFmtId="44" fontId="0" fillId="0" borderId="50" xfId="11" applyFont="1" applyBorder="1" applyAlignment="1" applyProtection="1">
      <alignment vertical="top"/>
    </xf>
    <xf numFmtId="169" fontId="0" fillId="0" borderId="41" xfId="10" applyNumberFormat="1" applyFont="1" applyFill="1" applyBorder="1" applyProtection="1"/>
    <xf numFmtId="0" fontId="1" fillId="0" borderId="0" xfId="9"/>
    <xf numFmtId="10" fontId="0" fillId="0" borderId="41" xfId="10" applyNumberFormat="1" applyFont="1" applyBorder="1" applyProtection="1"/>
    <xf numFmtId="44" fontId="0" fillId="0" borderId="41" xfId="11" applyFont="1" applyBorder="1" applyProtection="1"/>
    <xf numFmtId="10" fontId="36" fillId="0" borderId="51" xfId="10" applyNumberFormat="1" applyFont="1" applyFill="1" applyBorder="1" applyAlignment="1" applyProtection="1">
      <alignment horizontal="right"/>
    </xf>
    <xf numFmtId="9" fontId="0" fillId="0" borderId="50" xfId="10" applyFont="1" applyBorder="1" applyProtection="1"/>
    <xf numFmtId="44" fontId="0" fillId="0" borderId="50" xfId="11" applyFont="1" applyBorder="1" applyProtection="1"/>
    <xf numFmtId="10" fontId="0" fillId="0" borderId="0" xfId="10" applyNumberFormat="1" applyFont="1" applyBorder="1" applyAlignment="1" applyProtection="1">
      <alignment horizontal="right"/>
    </xf>
    <xf numFmtId="9" fontId="0" fillId="0" borderId="0" xfId="10" applyFont="1" applyBorder="1" applyProtection="1"/>
    <xf numFmtId="44" fontId="0" fillId="0" borderId="0" xfId="11" applyFont="1" applyBorder="1" applyProtection="1"/>
    <xf numFmtId="10" fontId="0" fillId="0" borderId="41" xfId="10" applyNumberFormat="1" applyFont="1" applyBorder="1" applyAlignment="1" applyProtection="1">
      <alignment horizontal="right"/>
    </xf>
    <xf numFmtId="9" fontId="0" fillId="0" borderId="41" xfId="10" applyFont="1" applyBorder="1" applyProtection="1"/>
    <xf numFmtId="0" fontId="1" fillId="0" borderId="38" xfId="9" applyBorder="1" applyAlignment="1" applyProtection="1">
      <alignment horizontal="center"/>
      <protection locked="0"/>
    </xf>
    <xf numFmtId="0" fontId="1" fillId="0" borderId="39" xfId="9" applyBorder="1" applyProtection="1">
      <protection locked="0"/>
    </xf>
    <xf numFmtId="0" fontId="1" fillId="0" borderId="39" xfId="9" applyBorder="1" applyAlignment="1" applyProtection="1">
      <alignment horizontal="center"/>
      <protection locked="0"/>
    </xf>
    <xf numFmtId="10" fontId="32" fillId="0" borderId="40" xfId="10" applyNumberFormat="1" applyFont="1" applyBorder="1" applyAlignment="1" applyProtection="1">
      <alignment horizontal="right" vertical="center"/>
      <protection locked="0"/>
    </xf>
    <xf numFmtId="9" fontId="0" fillId="0" borderId="0" xfId="10" applyFont="1" applyProtection="1">
      <protection locked="0"/>
    </xf>
    <xf numFmtId="0" fontId="1" fillId="0" borderId="18" xfId="9" applyBorder="1" applyAlignment="1" applyProtection="1">
      <alignment horizontal="center"/>
      <protection locked="0"/>
    </xf>
    <xf numFmtId="0" fontId="1" fillId="0" borderId="0" xfId="9" applyAlignment="1" applyProtection="1">
      <alignment horizontal="center"/>
      <protection locked="0"/>
    </xf>
    <xf numFmtId="10" fontId="0" fillId="0" borderId="19" xfId="10" applyNumberFormat="1" applyFont="1" applyBorder="1" applyAlignment="1" applyProtection="1">
      <alignment horizontal="right"/>
      <protection locked="0"/>
    </xf>
    <xf numFmtId="0" fontId="1" fillId="0" borderId="0" xfId="9" applyAlignment="1" applyProtection="1">
      <alignment horizontal="right"/>
      <protection locked="0"/>
    </xf>
    <xf numFmtId="0" fontId="1" fillId="0" borderId="41" xfId="9" applyBorder="1" applyAlignment="1" applyProtection="1">
      <alignment horizontal="center" vertical="center"/>
      <protection locked="0"/>
    </xf>
    <xf numFmtId="0" fontId="33" fillId="0" borderId="0" xfId="9" applyFont="1" applyAlignment="1" applyProtection="1">
      <alignment horizontal="right"/>
      <protection locked="0"/>
    </xf>
    <xf numFmtId="0" fontId="34" fillId="0" borderId="41" xfId="9" applyFont="1" applyBorder="1" applyAlignment="1" applyProtection="1">
      <alignment horizontal="center" vertical="center"/>
      <protection locked="0"/>
    </xf>
    <xf numFmtId="169" fontId="1" fillId="0" borderId="2" xfId="9" applyNumberFormat="1" applyBorder="1" applyAlignment="1" applyProtection="1">
      <alignment horizontal="center"/>
      <protection locked="0"/>
    </xf>
    <xf numFmtId="0" fontId="35" fillId="7" borderId="42" xfId="9" applyFont="1" applyFill="1" applyBorder="1" applyAlignment="1" applyProtection="1">
      <alignment horizontal="center"/>
      <protection locked="0"/>
    </xf>
    <xf numFmtId="0" fontId="35" fillId="7" borderId="45" xfId="9" applyFont="1" applyFill="1" applyBorder="1" applyAlignment="1" applyProtection="1">
      <alignment horizontal="center"/>
      <protection locked="0"/>
    </xf>
    <xf numFmtId="0" fontId="35" fillId="7" borderId="45" xfId="9" applyFont="1" applyFill="1" applyBorder="1" applyAlignment="1" applyProtection="1">
      <alignment horizontal="center" wrapText="1"/>
      <protection locked="0"/>
    </xf>
    <xf numFmtId="10" fontId="35" fillId="7" borderId="46" xfId="10" applyNumberFormat="1" applyFont="1" applyFill="1" applyBorder="1" applyAlignment="1" applyProtection="1">
      <alignment horizontal="right"/>
      <protection locked="0"/>
    </xf>
    <xf numFmtId="9" fontId="35" fillId="7" borderId="47" xfId="10" applyFont="1" applyFill="1" applyBorder="1" applyAlignment="1" applyProtection="1">
      <alignment horizontal="center"/>
      <protection locked="0"/>
    </xf>
    <xf numFmtId="44" fontId="35" fillId="7" borderId="45" xfId="11" applyFont="1" applyFill="1" applyBorder="1" applyAlignment="1" applyProtection="1">
      <alignment horizontal="center"/>
      <protection locked="0"/>
    </xf>
    <xf numFmtId="44" fontId="35" fillId="7" borderId="46" xfId="11" applyFont="1" applyFill="1" applyBorder="1" applyAlignment="1" applyProtection="1">
      <alignment horizontal="center"/>
      <protection locked="0"/>
    </xf>
    <xf numFmtId="0" fontId="1" fillId="0" borderId="16" xfId="9" applyBorder="1" applyAlignment="1" applyProtection="1">
      <alignment horizontal="center"/>
      <protection locked="0"/>
    </xf>
    <xf numFmtId="0" fontId="1" fillId="0" borderId="48" xfId="9" applyBorder="1" applyProtection="1">
      <protection locked="0"/>
    </xf>
    <xf numFmtId="0" fontId="34" fillId="0" borderId="48" xfId="9" applyFont="1" applyBorder="1" applyAlignment="1" applyProtection="1">
      <alignment horizontal="center"/>
      <protection locked="0"/>
    </xf>
    <xf numFmtId="0" fontId="1" fillId="0" borderId="48" xfId="9" applyBorder="1" applyAlignment="1" applyProtection="1">
      <alignment horizontal="center"/>
      <protection locked="0"/>
    </xf>
    <xf numFmtId="10" fontId="0" fillId="0" borderId="48" xfId="10" applyNumberFormat="1" applyFont="1" applyBorder="1" applyAlignment="1" applyProtection="1">
      <alignment horizontal="right"/>
      <protection locked="0"/>
    </xf>
    <xf numFmtId="0" fontId="1" fillId="0" borderId="49" xfId="9" applyBorder="1" applyAlignment="1" applyProtection="1">
      <alignment horizontal="center" vertical="top"/>
      <protection locked="0"/>
    </xf>
    <xf numFmtId="20" fontId="36" fillId="0" borderId="41" xfId="9" quotePrefix="1" applyNumberFormat="1" applyFont="1" applyBorder="1" applyAlignment="1" applyProtection="1">
      <alignment vertical="top" wrapText="1"/>
      <protection locked="0"/>
    </xf>
    <xf numFmtId="0" fontId="1" fillId="0" borderId="41" xfId="9" applyBorder="1" applyAlignment="1" applyProtection="1">
      <alignment horizontal="center" vertical="top" wrapText="1"/>
      <protection locked="0"/>
    </xf>
    <xf numFmtId="0" fontId="36" fillId="0" borderId="41" xfId="9" applyFont="1" applyBorder="1" applyAlignment="1" applyProtection="1">
      <alignment vertical="top" wrapText="1"/>
      <protection locked="0"/>
    </xf>
    <xf numFmtId="1" fontId="36" fillId="0" borderId="41" xfId="12" quotePrefix="1" applyNumberFormat="1" applyFont="1" applyBorder="1" applyAlignment="1" applyProtection="1">
      <alignment horizontal="center" vertical="top"/>
      <protection locked="0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1" fontId="36" fillId="0" borderId="41" xfId="13" quotePrefix="1" applyNumberFormat="1" applyFont="1" applyBorder="1" applyAlignment="1" applyProtection="1">
      <alignment horizontal="center" vertical="top"/>
      <protection locked="0"/>
    </xf>
    <xf numFmtId="1" fontId="36" fillId="0" borderId="0" xfId="9" quotePrefix="1" applyNumberFormat="1" applyFont="1" applyAlignment="1" applyProtection="1">
      <alignment horizontal="center" vertical="top"/>
      <protection locked="0"/>
    </xf>
    <xf numFmtId="1" fontId="36" fillId="0" borderId="41" xfId="14" quotePrefix="1" applyNumberFormat="1" applyFont="1" applyBorder="1" applyAlignment="1" applyProtection="1">
      <alignment horizontal="center" vertical="top"/>
      <protection locked="0"/>
    </xf>
    <xf numFmtId="1" fontId="36" fillId="0" borderId="41" xfId="14" applyNumberFormat="1" applyFont="1" applyBorder="1" applyAlignment="1" applyProtection="1">
      <alignment horizontal="center" vertical="top"/>
      <protection locked="0"/>
    </xf>
    <xf numFmtId="49" fontId="36" fillId="0" borderId="41" xfId="12" quotePrefix="1" applyNumberFormat="1" applyFont="1" applyBorder="1" applyAlignment="1" applyProtection="1">
      <alignment horizontal="left"/>
      <protection locked="0"/>
    </xf>
    <xf numFmtId="0" fontId="36" fillId="0" borderId="41" xfId="9" applyFont="1" applyBorder="1" applyProtection="1">
      <protection locked="0"/>
    </xf>
    <xf numFmtId="0" fontId="1" fillId="0" borderId="41" xfId="9" applyBorder="1" applyAlignment="1" applyProtection="1">
      <alignment horizontal="center" vertical="center" wrapText="1"/>
      <protection locked="0"/>
    </xf>
    <xf numFmtId="0" fontId="36" fillId="0" borderId="41" xfId="9" applyFont="1" applyBorder="1" applyAlignment="1" applyProtection="1">
      <alignment wrapText="1"/>
      <protection locked="0"/>
    </xf>
    <xf numFmtId="49" fontId="36" fillId="0" borderId="41" xfId="14" quotePrefix="1" applyNumberFormat="1" applyFont="1" applyBorder="1" applyAlignment="1" applyProtection="1">
      <alignment horizontal="left"/>
      <protection locked="0"/>
    </xf>
    <xf numFmtId="0" fontId="1" fillId="0" borderId="41" xfId="9" applyBorder="1" applyAlignment="1" applyProtection="1">
      <alignment horizontal="center"/>
      <protection locked="0"/>
    </xf>
    <xf numFmtId="1" fontId="36" fillId="0" borderId="51" xfId="12" quotePrefix="1" applyNumberFormat="1" applyFont="1" applyBorder="1" applyAlignment="1" applyProtection="1">
      <alignment horizontal="left"/>
      <protection locked="0"/>
    </xf>
    <xf numFmtId="0" fontId="36" fillId="0" borderId="51" xfId="9" applyFont="1" applyBorder="1" applyProtection="1">
      <protection locked="0"/>
    </xf>
    <xf numFmtId="0" fontId="1" fillId="0" borderId="51" xfId="9" applyBorder="1" applyAlignment="1" applyProtection="1">
      <alignment horizontal="center" vertical="center" wrapText="1"/>
      <protection locked="0"/>
    </xf>
    <xf numFmtId="0" fontId="34" fillId="0" borderId="0" xfId="9" applyFont="1" applyAlignment="1" applyProtection="1">
      <alignment horizontal="center"/>
      <protection locked="0"/>
    </xf>
    <xf numFmtId="49" fontId="1" fillId="0" borderId="41" xfId="9" applyNumberFormat="1" applyBorder="1" applyAlignment="1" applyProtection="1">
      <alignment horizontal="center" vertical="center"/>
      <protection locked="0"/>
    </xf>
    <xf numFmtId="0" fontId="1" fillId="0" borderId="41" xfId="9" applyBorder="1" applyProtection="1">
      <protection locked="0"/>
    </xf>
    <xf numFmtId="43" fontId="1" fillId="0" borderId="41" xfId="9" applyNumberFormat="1" applyBorder="1" applyProtection="1">
      <protection locked="0"/>
    </xf>
    <xf numFmtId="43" fontId="37" fillId="0" borderId="41" xfId="9" applyNumberFormat="1" applyFont="1" applyBorder="1" applyAlignment="1" applyProtection="1">
      <alignment horizontal="center"/>
      <protection locked="0"/>
    </xf>
    <xf numFmtId="0" fontId="33" fillId="0" borderId="0" xfId="9" applyFont="1" applyAlignment="1" applyProtection="1">
      <alignment horizontal="right" vertical="center"/>
      <protection locked="0"/>
    </xf>
    <xf numFmtId="0" fontId="38" fillId="0" borderId="0" xfId="9" applyFont="1" applyAlignment="1" applyProtection="1">
      <alignment horizontal="left" vertical="center"/>
      <protection locked="0"/>
    </xf>
    <xf numFmtId="0" fontId="1" fillId="0" borderId="0" xfId="9" applyAlignment="1" applyProtection="1">
      <alignment horizontal="center" vertical="center"/>
      <protection locked="0"/>
    </xf>
    <xf numFmtId="0" fontId="1" fillId="0" borderId="0" xfId="9" applyAlignment="1" applyProtection="1">
      <alignment vertical="center"/>
      <protection locked="0"/>
    </xf>
    <xf numFmtId="164" fontId="38" fillId="0" borderId="0" xfId="9" applyNumberFormat="1" applyFont="1" applyAlignment="1" applyProtection="1">
      <alignment horizontal="left" vertical="center"/>
      <protection locked="0"/>
    </xf>
    <xf numFmtId="10" fontId="0" fillId="0" borderId="0" xfId="10" applyNumberFormat="1" applyFont="1" applyAlignment="1" applyProtection="1">
      <alignment horizontal="right"/>
      <protection locked="0"/>
    </xf>
    <xf numFmtId="0" fontId="29" fillId="0" borderId="35" xfId="9" applyFont="1" applyBorder="1" applyAlignment="1" applyProtection="1">
      <alignment vertical="center" wrapText="1"/>
      <protection locked="0"/>
    </xf>
    <xf numFmtId="10" fontId="0" fillId="0" borderId="0" xfId="10" applyNumberFormat="1" applyFont="1" applyBorder="1" applyAlignment="1" applyProtection="1">
      <alignment horizontal="right" vertical="center"/>
    </xf>
    <xf numFmtId="0" fontId="1" fillId="0" borderId="0" xfId="9" applyAlignment="1">
      <alignment vertical="center"/>
    </xf>
    <xf numFmtId="9" fontId="39" fillId="0" borderId="0" xfId="10" applyFont="1" applyAlignment="1" applyProtection="1">
      <alignment horizontal="right" vertical="center"/>
    </xf>
    <xf numFmtId="44" fontId="0" fillId="0" borderId="0" xfId="11" applyFont="1" applyAlignment="1" applyProtection="1">
      <alignment vertical="center"/>
    </xf>
    <xf numFmtId="1" fontId="36" fillId="0" borderId="52" xfId="12" quotePrefix="1" applyNumberFormat="1" applyFont="1" applyBorder="1" applyAlignment="1" applyProtection="1">
      <alignment horizontal="center" vertical="top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" fontId="8" fillId="0" borderId="4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indent="3"/>
      <protection locked="0"/>
    </xf>
    <xf numFmtId="0" fontId="26" fillId="0" borderId="0" xfId="0" applyFont="1" applyAlignment="1" applyProtection="1">
      <alignment horizontal="left" vertical="top" wrapText="1" indent="2"/>
      <protection locked="0"/>
    </xf>
    <xf numFmtId="9" fontId="8" fillId="0" borderId="0" xfId="0" applyNumberFormat="1" applyFont="1" applyAlignment="1" applyProtection="1">
      <alignment horizontal="left" vertical="center" wrapText="1"/>
      <protection locked="0"/>
    </xf>
    <xf numFmtId="9" fontId="8" fillId="0" borderId="24" xfId="0" applyNumberFormat="1" applyFont="1" applyBorder="1" applyAlignment="1" applyProtection="1">
      <alignment horizontal="left" vertical="center"/>
      <protection locked="0"/>
    </xf>
    <xf numFmtId="1" fontId="5" fillId="2" borderId="9" xfId="0" applyNumberFormat="1" applyFont="1" applyFill="1" applyBorder="1" applyAlignment="1">
      <alignment horizontal="center" vertical="top"/>
    </xf>
    <xf numFmtId="1" fontId="5" fillId="2" borderId="10" xfId="0" applyNumberFormat="1" applyFont="1" applyFill="1" applyBorder="1" applyAlignment="1">
      <alignment horizontal="center" vertical="top"/>
    </xf>
    <xf numFmtId="0" fontId="15" fillId="2" borderId="0" xfId="0" applyFont="1" applyFill="1" applyAlignment="1" applyProtection="1">
      <alignment horizontal="right" vertical="center" indent="6"/>
      <protection locked="0"/>
    </xf>
    <xf numFmtId="0" fontId="8" fillId="0" borderId="0" xfId="0" applyFont="1" applyAlignment="1" applyProtection="1">
      <alignment horizontal="left" vertical="top" wrapText="1" indent="1"/>
      <protection locked="0"/>
    </xf>
    <xf numFmtId="1" fontId="14" fillId="2" borderId="5" xfId="0" applyNumberFormat="1" applyFont="1" applyFill="1" applyBorder="1" applyAlignment="1">
      <alignment horizontal="center" shrinkToFit="1"/>
    </xf>
    <xf numFmtId="1" fontId="14" fillId="2" borderId="6" xfId="0" applyNumberFormat="1" applyFont="1" applyFill="1" applyBorder="1" applyAlignment="1">
      <alignment horizontal="center" shrinkToFit="1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1" fontId="5" fillId="2" borderId="9" xfId="0" applyNumberFormat="1" applyFont="1" applyFill="1" applyBorder="1" applyAlignment="1" applyProtection="1">
      <alignment horizontal="center" vertical="top"/>
      <protection locked="0"/>
    </xf>
    <xf numFmtId="1" fontId="5" fillId="2" borderId="10" xfId="0" applyNumberFormat="1" applyFont="1" applyFill="1" applyBorder="1" applyAlignment="1" applyProtection="1">
      <alignment horizontal="center" vertical="top"/>
      <protection locked="0"/>
    </xf>
    <xf numFmtId="1" fontId="14" fillId="0" borderId="5" xfId="0" applyNumberFormat="1" applyFont="1" applyBorder="1" applyAlignment="1" applyProtection="1">
      <alignment horizontal="center"/>
      <protection locked="0"/>
    </xf>
    <xf numFmtId="1" fontId="14" fillId="0" borderId="6" xfId="0" applyNumberFormat="1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17" fillId="0" borderId="7" xfId="7" applyNumberFormat="1" applyFont="1" applyBorder="1" applyAlignment="1" applyProtection="1">
      <alignment horizontal="center"/>
      <protection locked="0"/>
    </xf>
    <xf numFmtId="0" fontId="41" fillId="0" borderId="42" xfId="9" applyFont="1" applyBorder="1" applyAlignment="1" applyProtection="1">
      <alignment horizontal="center" vertical="center" wrapText="1"/>
      <protection locked="0"/>
    </xf>
    <xf numFmtId="0" fontId="41" fillId="0" borderId="43" xfId="9" applyFont="1" applyBorder="1" applyAlignment="1" applyProtection="1">
      <alignment horizontal="center" vertical="center" wrapText="1"/>
      <protection locked="0"/>
    </xf>
    <xf numFmtId="0" fontId="41" fillId="0" borderId="44" xfId="9" applyFont="1" applyBorder="1" applyAlignment="1" applyProtection="1">
      <alignment horizontal="center" vertical="center" wrapText="1"/>
      <protection locked="0"/>
    </xf>
    <xf numFmtId="14" fontId="1" fillId="0" borderId="41" xfId="9" applyNumberFormat="1" applyBorder="1" applyAlignment="1" applyProtection="1">
      <alignment horizontal="center" vertical="center"/>
      <protection locked="0"/>
    </xf>
    <xf numFmtId="14" fontId="1" fillId="6" borderId="41" xfId="9" applyNumberFormat="1" applyFill="1" applyBorder="1" applyAlignment="1" applyProtection="1">
      <alignment horizontal="center" vertical="center"/>
      <protection locked="0"/>
    </xf>
    <xf numFmtId="0" fontId="1" fillId="6" borderId="41" xfId="9" applyFill="1" applyBorder="1" applyAlignment="1" applyProtection="1">
      <alignment horizontal="center" vertical="center"/>
      <protection locked="0"/>
    </xf>
    <xf numFmtId="0" fontId="1" fillId="0" borderId="41" xfId="9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17" fillId="0" borderId="7" xfId="7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1" fontId="17" fillId="2" borderId="9" xfId="7" applyNumberFormat="1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right" vertical="center" indent="9"/>
      <protection locked="0"/>
    </xf>
    <xf numFmtId="1" fontId="14" fillId="0" borderId="16" xfId="0" applyNumberFormat="1" applyFont="1" applyBorder="1" applyAlignment="1" applyProtection="1">
      <alignment horizontal="center"/>
      <protection locked="0"/>
    </xf>
    <xf numFmtId="1" fontId="14" fillId="0" borderId="17" xfId="0" applyNumberFormat="1" applyFont="1" applyBorder="1" applyAlignment="1" applyProtection="1">
      <alignment horizontal="center"/>
      <protection locked="0"/>
    </xf>
    <xf numFmtId="1" fontId="5" fillId="0" borderId="18" xfId="0" applyNumberFormat="1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17" fillId="0" borderId="7" xfId="7" applyNumberFormat="1" applyFont="1" applyBorder="1" applyAlignment="1">
      <alignment horizontal="center"/>
    </xf>
  </cellXfs>
  <cellStyles count="15">
    <cellStyle name="Currency 2" xfId="6" xr:uid="{6F3EA7F8-2C3C-4387-897A-FD1A426D0D8D}"/>
    <cellStyle name="Currency 2 2" xfId="11" xr:uid="{06317B85-4056-4E9C-94B4-1D0E7D32BB81}"/>
    <cellStyle name="Hyperlink" xfId="7" builtinId="8"/>
    <cellStyle name="Normal" xfId="0" builtinId="0"/>
    <cellStyle name="Normal 2" xfId="4" xr:uid="{BCB600F6-896D-43AE-80EC-281DEF06E784}"/>
    <cellStyle name="Normal 2 2" xfId="9" xr:uid="{76D8E6E9-A43E-481C-B059-D2FC11A5624A}"/>
    <cellStyle name="Normal 2 2 2" xfId="13" xr:uid="{745A00AD-004C-4A90-A5FB-55655AB63262}"/>
    <cellStyle name="Normal 26" xfId="2" xr:uid="{62FA17E0-392B-4C3F-9ADF-48333A4D0DBF}"/>
    <cellStyle name="Normal 28" xfId="3" xr:uid="{7C2199E5-2DDD-49DC-9585-211A257E93BF}"/>
    <cellStyle name="Normal 28 2" xfId="8" xr:uid="{921CAC6F-ED6F-4BBE-8D00-D8255FB2234D}"/>
    <cellStyle name="Normal 3 2" xfId="14" xr:uid="{9F1E466F-4A92-4BF5-9E8E-F9D20BF2D491}"/>
    <cellStyle name="Normal 4 2" xfId="12" xr:uid="{8FCDA91E-010E-4448-8850-5214A26A5E88}"/>
    <cellStyle name="Percent" xfId="1" builtinId="5"/>
    <cellStyle name="Percent 2" xfId="5" xr:uid="{50D7E4C0-7CE7-4D78-BCE3-D653E6F50BDA}"/>
    <cellStyle name="Percent 2 2" xfId="10" xr:uid="{EC9D7281-3C29-40AC-AA09-F27D2B4DFB59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7B322C-5E0E-40E0-B515-B140D1F809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1562875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C6F0A-7B10-4B73-B36C-081244C459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2</xdr:col>
      <xdr:colOff>952499</xdr:colOff>
      <xdr:row>0</xdr:row>
      <xdr:rowOff>561975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2A9EA7D2-6673-4B37-A329-B0245C7811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8100"/>
          <a:ext cx="2447924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84850C-81A4-4E4F-9EDE-1AED50E7E9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6B43D1-8A8E-4328-BE96-80FBFF1E15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542924</xdr:colOff>
      <xdr:row>0</xdr:row>
      <xdr:rowOff>0</xdr:rowOff>
    </xdr:from>
    <xdr:to>
      <xdr:col>1</xdr:col>
      <xdr:colOff>1640807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617B7D-66BE-487B-B7BA-885E2037C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542924" y="0"/>
          <a:ext cx="2088483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17BE93-DDE0-43B6-B920-3B9E291733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283595-3875-4CC5-B2F7-0C00B92EC1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895349</xdr:colOff>
      <xdr:row>0</xdr:row>
      <xdr:rowOff>0</xdr:rowOff>
    </xdr:from>
    <xdr:to>
      <xdr:col>0</xdr:col>
      <xdr:colOff>2983832</xdr:colOff>
      <xdr:row>1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52D38-A7AE-4C73-BE7E-326CAB25AC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05" b="15116"/>
        <a:stretch/>
      </xdr:blipFill>
      <xdr:spPr>
        <a:xfrm>
          <a:off x="895349" y="0"/>
          <a:ext cx="2088483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hawnlebar\Documents\Marketing%20Groups\Munce\FY22%20Promos\Munce%20Jan-Jun%20%2022%20Order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INFO"/>
      <sheetName val="Munce January"/>
      <sheetName val="Spring MTL"/>
      <sheetName val="Munce Winter"/>
      <sheetName val="Munce Easter"/>
      <sheetName val="Easter POS Credit"/>
      <sheetName val="Munce Spring Flyer"/>
      <sheetName val="Munce Spring"/>
      <sheetName val="2nd Saturday Spring POS"/>
      <sheetName val="Munce Summer "/>
      <sheetName val=" Munce"/>
      <sheetName val="m"/>
      <sheetName val="mu"/>
      <sheetName val="12 days-Cmas"/>
    </sheetNames>
    <sheetDataSet>
      <sheetData sheetId="0">
        <row r="2">
          <cell r="D2" t="str">
            <v>Shawn LeBar - 27107</v>
          </cell>
        </row>
        <row r="7">
          <cell r="B7" t="str">
            <v>CUST #</v>
          </cell>
          <cell r="C7" t="str">
            <v>CUSTOMER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fewayTrade@Lifewa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rder@ivpress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pcustomerservice@moody.ed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ervice@CarsonHomeAccents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ustservice@cagif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0B38-BAC3-4AC7-B91D-9FF9B10CC3F9}">
  <sheetPr>
    <tabColor rgb="FFC00000"/>
  </sheetPr>
  <dimension ref="A1:I30"/>
  <sheetViews>
    <sheetView showGridLines="0" tabSelected="1" workbookViewId="0">
      <selection activeCell="K21" sqref="K21"/>
    </sheetView>
  </sheetViews>
  <sheetFormatPr defaultRowHeight="15"/>
  <cols>
    <col min="1" max="1" width="3.44140625" customWidth="1"/>
    <col min="7" max="7" width="3.44140625" customWidth="1"/>
  </cols>
  <sheetData>
    <row r="1" spans="1:9" ht="47.25" customHeight="1">
      <c r="A1" s="275" t="s">
        <v>94</v>
      </c>
      <c r="B1" s="275"/>
      <c r="C1" s="275"/>
      <c r="D1" s="275"/>
      <c r="E1" s="275"/>
      <c r="F1" s="275"/>
      <c r="G1" s="138"/>
      <c r="H1" s="138"/>
      <c r="I1" s="138"/>
    </row>
    <row r="2" spans="1:9" ht="30.75" customHeight="1">
      <c r="A2" s="139"/>
      <c r="B2" s="139"/>
      <c r="C2" s="139"/>
      <c r="D2" s="139"/>
      <c r="E2" s="139"/>
      <c r="F2" s="139"/>
      <c r="G2" s="139"/>
    </row>
    <row r="3" spans="1:9" ht="15" customHeight="1">
      <c r="A3" s="276" t="s">
        <v>115</v>
      </c>
      <c r="B3" s="276"/>
      <c r="C3" s="276"/>
      <c r="D3" s="276"/>
      <c r="E3" s="276"/>
      <c r="F3" s="276"/>
      <c r="G3" s="139"/>
    </row>
    <row r="4" spans="1:9" ht="15" customHeight="1">
      <c r="A4" s="276"/>
      <c r="B4" s="276"/>
      <c r="C4" s="276"/>
      <c r="D4" s="276"/>
      <c r="E4" s="276"/>
      <c r="F4" s="276"/>
      <c r="G4" s="139"/>
    </row>
    <row r="5" spans="1:9" ht="15" customHeight="1">
      <c r="A5" s="276"/>
      <c r="B5" s="276"/>
      <c r="C5" s="276"/>
      <c r="D5" s="276"/>
      <c r="E5" s="276"/>
      <c r="F5" s="276"/>
      <c r="G5" s="139"/>
    </row>
    <row r="6" spans="1:9" ht="15" customHeight="1">
      <c r="A6" s="276"/>
      <c r="B6" s="276"/>
      <c r="C6" s="276"/>
      <c r="D6" s="276"/>
      <c r="E6" s="276"/>
      <c r="F6" s="276"/>
      <c r="G6" s="139"/>
    </row>
    <row r="7" spans="1:9" ht="15" customHeight="1">
      <c r="A7" s="276"/>
      <c r="B7" s="276"/>
      <c r="C7" s="276"/>
      <c r="D7" s="276"/>
      <c r="E7" s="276"/>
      <c r="F7" s="276"/>
      <c r="G7" s="139"/>
    </row>
    <row r="8" spans="1:9" ht="15" customHeight="1">
      <c r="A8" s="276"/>
      <c r="B8" s="276"/>
      <c r="C8" s="276"/>
      <c r="D8" s="276"/>
      <c r="E8" s="276"/>
      <c r="F8" s="276"/>
      <c r="G8" s="139"/>
    </row>
    <row r="9" spans="1:9" ht="15" customHeight="1">
      <c r="A9" s="276"/>
      <c r="B9" s="276"/>
      <c r="C9" s="276"/>
      <c r="D9" s="276"/>
      <c r="E9" s="276"/>
      <c r="F9" s="276"/>
      <c r="G9" s="139"/>
      <c r="I9" s="140"/>
    </row>
    <row r="10" spans="1:9" ht="15" customHeight="1">
      <c r="A10" s="276"/>
      <c r="B10" s="276"/>
      <c r="C10" s="276"/>
      <c r="D10" s="276"/>
      <c r="E10" s="276"/>
      <c r="F10" s="276"/>
      <c r="G10" s="139"/>
    </row>
    <row r="11" spans="1:9" ht="15" customHeight="1">
      <c r="A11" s="276"/>
      <c r="B11" s="276"/>
      <c r="C11" s="276"/>
      <c r="D11" s="276"/>
      <c r="E11" s="276"/>
      <c r="F11" s="276"/>
      <c r="G11" s="139"/>
    </row>
    <row r="12" spans="1:9" ht="15" customHeight="1">
      <c r="A12" s="276"/>
      <c r="B12" s="276"/>
      <c r="C12" s="276"/>
      <c r="D12" s="276"/>
      <c r="E12" s="276"/>
      <c r="F12" s="276"/>
      <c r="G12" s="139"/>
    </row>
    <row r="13" spans="1:9" ht="15" customHeight="1">
      <c r="A13" s="276"/>
      <c r="B13" s="276"/>
      <c r="C13" s="276"/>
      <c r="D13" s="276"/>
      <c r="E13" s="276"/>
      <c r="F13" s="276"/>
      <c r="G13" s="139"/>
    </row>
    <row r="14" spans="1:9" ht="15" customHeight="1">
      <c r="A14" s="276"/>
      <c r="B14" s="276"/>
      <c r="C14" s="276"/>
      <c r="D14" s="276"/>
      <c r="E14" s="276"/>
      <c r="F14" s="276"/>
      <c r="G14" s="139"/>
    </row>
    <row r="15" spans="1:9" ht="15" customHeight="1">
      <c r="A15" s="276"/>
      <c r="B15" s="276"/>
      <c r="C15" s="276"/>
      <c r="D15" s="276"/>
      <c r="E15" s="276"/>
      <c r="F15" s="276"/>
      <c r="G15" s="139"/>
    </row>
    <row r="16" spans="1:9" ht="15" customHeight="1">
      <c r="A16" s="276"/>
      <c r="B16" s="276"/>
      <c r="C16" s="276"/>
      <c r="D16" s="276"/>
      <c r="E16" s="276"/>
      <c r="F16" s="276"/>
      <c r="G16" s="139"/>
    </row>
    <row r="17" spans="1:7" ht="15" customHeight="1">
      <c r="A17" s="276"/>
      <c r="B17" s="276"/>
      <c r="C17" s="276"/>
      <c r="D17" s="276"/>
      <c r="E17" s="276"/>
      <c r="F17" s="276"/>
      <c r="G17" s="139"/>
    </row>
    <row r="18" spans="1:7" ht="15" customHeight="1">
      <c r="A18" s="276"/>
      <c r="B18" s="276"/>
      <c r="C18" s="276"/>
      <c r="D18" s="276"/>
      <c r="E18" s="276"/>
      <c r="F18" s="276"/>
      <c r="G18" s="139"/>
    </row>
    <row r="19" spans="1:7" ht="15" customHeight="1">
      <c r="A19" s="276"/>
      <c r="B19" s="276"/>
      <c r="C19" s="276"/>
      <c r="D19" s="276"/>
      <c r="E19" s="276"/>
      <c r="F19" s="276"/>
      <c r="G19" s="139"/>
    </row>
    <row r="20" spans="1:7" ht="15" customHeight="1">
      <c r="A20" s="276"/>
      <c r="B20" s="276"/>
      <c r="C20" s="276"/>
      <c r="D20" s="276"/>
      <c r="E20" s="276"/>
      <c r="F20" s="276"/>
      <c r="G20" s="139"/>
    </row>
    <row r="21" spans="1:7" ht="15" customHeight="1">
      <c r="A21" s="276"/>
      <c r="B21" s="276"/>
      <c r="C21" s="276"/>
      <c r="D21" s="276"/>
      <c r="E21" s="276"/>
      <c r="F21" s="276"/>
      <c r="G21" s="139"/>
    </row>
    <row r="22" spans="1:7" ht="15" customHeight="1">
      <c r="A22" s="276"/>
      <c r="B22" s="276"/>
      <c r="C22" s="276"/>
      <c r="D22" s="276"/>
      <c r="E22" s="276"/>
      <c r="F22" s="276"/>
      <c r="G22" s="139"/>
    </row>
    <row r="23" spans="1:7" ht="15" customHeight="1">
      <c r="A23" s="276"/>
      <c r="B23" s="276"/>
      <c r="C23" s="276"/>
      <c r="D23" s="276"/>
      <c r="E23" s="276"/>
      <c r="F23" s="276"/>
      <c r="G23" s="139"/>
    </row>
    <row r="24" spans="1:7" ht="15" customHeight="1">
      <c r="A24" s="276"/>
      <c r="B24" s="276"/>
      <c r="C24" s="276"/>
      <c r="D24" s="276"/>
      <c r="E24" s="276"/>
      <c r="F24" s="276"/>
      <c r="G24" s="139"/>
    </row>
    <row r="25" spans="1:7" ht="15" customHeight="1">
      <c r="A25" s="276"/>
      <c r="B25" s="276"/>
      <c r="C25" s="276"/>
      <c r="D25" s="276"/>
      <c r="E25" s="276"/>
      <c r="F25" s="276"/>
      <c r="G25" s="139"/>
    </row>
    <row r="26" spans="1:7">
      <c r="A26" s="276"/>
      <c r="B26" s="276"/>
      <c r="C26" s="276"/>
      <c r="D26" s="276"/>
      <c r="E26" s="276"/>
      <c r="F26" s="276"/>
    </row>
    <row r="27" spans="1:7">
      <c r="A27" s="276"/>
      <c r="B27" s="276"/>
      <c r="C27" s="276"/>
      <c r="D27" s="276"/>
      <c r="E27" s="276"/>
      <c r="F27" s="276"/>
    </row>
    <row r="28" spans="1:7">
      <c r="A28" s="276"/>
      <c r="B28" s="276"/>
      <c r="C28" s="276"/>
      <c r="D28" s="276"/>
      <c r="E28" s="276"/>
      <c r="F28" s="276"/>
    </row>
    <row r="29" spans="1:7">
      <c r="A29" s="276"/>
      <c r="B29" s="276"/>
      <c r="C29" s="276"/>
      <c r="D29" s="276"/>
      <c r="E29" s="276"/>
      <c r="F29" s="276"/>
    </row>
    <row r="30" spans="1:7">
      <c r="A30" s="276"/>
      <c r="B30" s="276"/>
      <c r="C30" s="276"/>
      <c r="D30" s="276"/>
      <c r="E30" s="276"/>
      <c r="F30" s="276"/>
    </row>
  </sheetData>
  <mergeCells count="2">
    <mergeCell ref="A1:F1"/>
    <mergeCell ref="A3:F30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C4E2-4398-42F3-A450-19A8D22C3B12}">
  <dimension ref="A1:L352"/>
  <sheetViews>
    <sheetView showGridLines="0" workbookViewId="0">
      <selection activeCell="K21" sqref="K21"/>
    </sheetView>
  </sheetViews>
  <sheetFormatPr defaultRowHeight="15"/>
  <cols>
    <col min="1" max="1" width="36.88671875" style="1" customWidth="1"/>
    <col min="2" max="2" width="8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2" ht="23.25" customHeight="1">
      <c r="A1" s="312" t="s">
        <v>140</v>
      </c>
      <c r="B1" s="312"/>
      <c r="C1" s="312"/>
      <c r="D1" s="312"/>
      <c r="E1" s="312"/>
      <c r="F1" s="312"/>
      <c r="G1" s="312"/>
      <c r="H1" s="312"/>
      <c r="I1" s="312"/>
    </row>
    <row r="2" spans="1:12" ht="24" customHeight="1" thickBot="1">
      <c r="A2" s="312"/>
      <c r="B2" s="312"/>
      <c r="C2" s="312"/>
      <c r="D2" s="312"/>
      <c r="E2" s="312"/>
      <c r="F2" s="312"/>
      <c r="G2" s="312"/>
      <c r="H2" s="312"/>
      <c r="I2" s="312"/>
    </row>
    <row r="3" spans="1:12" ht="24" customHeight="1">
      <c r="A3" s="313" t="s">
        <v>33</v>
      </c>
      <c r="B3" s="314"/>
      <c r="C3" s="15" t="s">
        <v>6</v>
      </c>
      <c r="D3" s="10"/>
      <c r="E3" s="10"/>
      <c r="F3" s="18" t="s">
        <v>11</v>
      </c>
      <c r="G3" s="51"/>
      <c r="H3" s="52"/>
      <c r="I3" s="51"/>
    </row>
    <row r="4" spans="1:12" ht="24" customHeight="1">
      <c r="A4" s="315" t="s">
        <v>34</v>
      </c>
      <c r="B4" s="316"/>
      <c r="C4" s="15" t="s">
        <v>7</v>
      </c>
      <c r="D4" s="10"/>
      <c r="E4" s="10"/>
      <c r="F4" s="18" t="s">
        <v>12</v>
      </c>
      <c r="G4" s="9"/>
      <c r="H4" s="26"/>
      <c r="I4" s="9"/>
    </row>
    <row r="5" spans="1:12" ht="24" customHeight="1">
      <c r="A5" s="315" t="s">
        <v>35</v>
      </c>
      <c r="B5" s="316"/>
      <c r="C5" s="15" t="s">
        <v>8</v>
      </c>
      <c r="D5" s="10"/>
      <c r="E5" s="10"/>
      <c r="F5" s="19" t="s">
        <v>13</v>
      </c>
      <c r="G5" s="9"/>
      <c r="H5" s="26"/>
      <c r="I5" s="9"/>
      <c r="L5" s="25"/>
    </row>
    <row r="6" spans="1:12" ht="24" customHeight="1">
      <c r="A6" s="315" t="s">
        <v>48</v>
      </c>
      <c r="B6" s="316"/>
      <c r="C6" s="15" t="s">
        <v>9</v>
      </c>
      <c r="D6" s="10"/>
      <c r="E6" s="10"/>
      <c r="F6" s="18" t="s">
        <v>14</v>
      </c>
      <c r="G6" s="9"/>
      <c r="H6" s="26"/>
      <c r="I6" s="9"/>
    </row>
    <row r="7" spans="1:12" ht="24" customHeight="1">
      <c r="A7" s="285"/>
      <c r="B7" s="286"/>
      <c r="C7" s="15" t="s">
        <v>10</v>
      </c>
      <c r="D7" s="10"/>
      <c r="E7" s="10"/>
      <c r="F7" s="18" t="s">
        <v>15</v>
      </c>
      <c r="G7" s="9"/>
      <c r="H7" s="26"/>
      <c r="I7" s="9"/>
    </row>
    <row r="8" spans="1:12" ht="24" customHeight="1" thickBot="1">
      <c r="A8" s="279"/>
      <c r="B8" s="280"/>
      <c r="C8" s="6"/>
      <c r="D8" s="7"/>
      <c r="E8" s="17"/>
      <c r="F8" s="16"/>
      <c r="G8" s="4"/>
      <c r="H8" s="24"/>
      <c r="I8" s="4"/>
    </row>
    <row r="9" spans="1:12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2" ht="15.75" customHeight="1" thickTop="1">
      <c r="A10" s="113" t="s">
        <v>61</v>
      </c>
      <c r="B10" s="117"/>
      <c r="C10" s="134"/>
      <c r="D10" s="120"/>
      <c r="E10" s="121"/>
      <c r="F10" s="121"/>
      <c r="G10" s="122"/>
      <c r="H10" s="106"/>
      <c r="I10" s="107"/>
    </row>
    <row r="11" spans="1:12">
      <c r="A11" s="78" t="s">
        <v>57</v>
      </c>
      <c r="B11" s="118"/>
      <c r="C11" s="135"/>
      <c r="D11" s="123"/>
      <c r="E11" s="60"/>
      <c r="F11" s="60"/>
      <c r="G11" s="124"/>
      <c r="H11" s="102" t="s">
        <v>3</v>
      </c>
      <c r="I11" s="103" t="s">
        <v>3</v>
      </c>
    </row>
    <row r="12" spans="1:12">
      <c r="A12" s="78" t="s">
        <v>75</v>
      </c>
      <c r="B12" s="118"/>
      <c r="C12" s="135"/>
      <c r="D12" s="123"/>
      <c r="E12" s="60"/>
      <c r="F12" s="60"/>
      <c r="G12" s="124"/>
      <c r="H12" s="104" t="s">
        <v>5</v>
      </c>
      <c r="I12" s="105" t="s">
        <v>4</v>
      </c>
    </row>
    <row r="13" spans="1:12">
      <c r="A13" s="78" t="s">
        <v>58</v>
      </c>
      <c r="B13" s="118"/>
      <c r="C13" s="135"/>
      <c r="D13" s="123"/>
      <c r="E13" s="60"/>
      <c r="F13" s="60"/>
      <c r="G13" s="124"/>
      <c r="H13" s="104"/>
      <c r="I13" s="108"/>
    </row>
    <row r="14" spans="1:12">
      <c r="A14" s="78" t="s">
        <v>64</v>
      </c>
      <c r="B14" s="118"/>
      <c r="C14" s="135"/>
      <c r="D14" s="123"/>
      <c r="E14" s="60"/>
      <c r="F14" s="60"/>
      <c r="G14" s="124"/>
      <c r="H14" s="80">
        <f>SUM(H16:H100)</f>
        <v>0</v>
      </c>
      <c r="I14" s="100">
        <f>SUM(I16:I100)</f>
        <v>0</v>
      </c>
    </row>
    <row r="15" spans="1:12" ht="15.75" thickBot="1">
      <c r="A15" s="79"/>
      <c r="B15" s="119"/>
      <c r="C15" s="136"/>
      <c r="D15" s="125"/>
      <c r="E15" s="126"/>
      <c r="F15" s="126"/>
      <c r="G15" s="127"/>
      <c r="H15" s="99"/>
      <c r="I15" s="101"/>
    </row>
    <row r="16" spans="1:12" s="58" customFormat="1" ht="24.75" customHeight="1" thickTop="1">
      <c r="A16" s="53" t="s">
        <v>0</v>
      </c>
      <c r="B16" s="165" t="s">
        <v>59</v>
      </c>
      <c r="C16" s="153" t="s">
        <v>22</v>
      </c>
      <c r="D16" s="165" t="s">
        <v>23</v>
      </c>
      <c r="E16" s="166" t="s">
        <v>24</v>
      </c>
      <c r="F16" s="167" t="s">
        <v>26</v>
      </c>
      <c r="G16" s="168" t="s">
        <v>21</v>
      </c>
      <c r="H16" s="57" t="s">
        <v>25</v>
      </c>
      <c r="I16" s="54" t="s">
        <v>3</v>
      </c>
    </row>
    <row r="17" spans="1:9" s="13" customFormat="1" ht="25.5" customHeight="1">
      <c r="A17" s="164" t="s">
        <v>188</v>
      </c>
      <c r="B17" s="27" t="s">
        <v>189</v>
      </c>
      <c r="C17" s="27" t="s">
        <v>182</v>
      </c>
      <c r="D17" s="175">
        <v>8.75</v>
      </c>
      <c r="E17" s="176">
        <v>2</v>
      </c>
      <c r="F17" s="174">
        <f>E17*D17</f>
        <v>17.5</v>
      </c>
      <c r="G17" s="173">
        <v>18.989999999999998</v>
      </c>
      <c r="H17" s="27"/>
      <c r="I17" s="40">
        <f>H17*D17</f>
        <v>0</v>
      </c>
    </row>
    <row r="18" spans="1:9" s="13" customFormat="1" ht="25.5" customHeight="1">
      <c r="A18" s="164" t="s">
        <v>190</v>
      </c>
      <c r="B18" s="27" t="s">
        <v>191</v>
      </c>
      <c r="C18" s="27" t="s">
        <v>183</v>
      </c>
      <c r="D18" s="177">
        <v>4.75</v>
      </c>
      <c r="E18" s="176">
        <v>4</v>
      </c>
      <c r="F18" s="174">
        <f t="shared" ref="F18:F51" si="0">E18*D18</f>
        <v>19</v>
      </c>
      <c r="G18" s="173">
        <v>9.99</v>
      </c>
      <c r="H18" s="27"/>
      <c r="I18" s="40">
        <f t="shared" ref="I18:I81" si="1">H18*D18</f>
        <v>0</v>
      </c>
    </row>
    <row r="19" spans="1:9" s="13" customFormat="1" ht="25.5" customHeight="1">
      <c r="A19" s="164" t="s">
        <v>192</v>
      </c>
      <c r="B19" s="27" t="s">
        <v>193</v>
      </c>
      <c r="C19" s="27" t="s">
        <v>184</v>
      </c>
      <c r="D19" s="177">
        <v>9.25</v>
      </c>
      <c r="E19" s="178">
        <v>2</v>
      </c>
      <c r="F19" s="174">
        <f t="shared" si="0"/>
        <v>18.5</v>
      </c>
      <c r="G19" s="173">
        <v>19.989999999999998</v>
      </c>
      <c r="H19" s="27"/>
      <c r="I19" s="40">
        <f t="shared" si="1"/>
        <v>0</v>
      </c>
    </row>
    <row r="20" spans="1:9" s="13" customFormat="1" ht="25.5" customHeight="1">
      <c r="A20" s="164" t="s">
        <v>194</v>
      </c>
      <c r="B20" s="27" t="s">
        <v>195</v>
      </c>
      <c r="C20" s="27" t="s">
        <v>185</v>
      </c>
      <c r="D20" s="177">
        <v>18</v>
      </c>
      <c r="E20" s="178">
        <v>2</v>
      </c>
      <c r="F20" s="174">
        <f t="shared" si="0"/>
        <v>36</v>
      </c>
      <c r="G20" s="173">
        <v>39.99</v>
      </c>
      <c r="H20" s="27"/>
      <c r="I20" s="40">
        <f t="shared" si="1"/>
        <v>0</v>
      </c>
    </row>
    <row r="21" spans="1:9" s="13" customFormat="1" ht="12" hidden="1">
      <c r="A21" s="42"/>
      <c r="B21" s="169"/>
      <c r="C21" s="27"/>
      <c r="D21" s="151"/>
      <c r="E21" s="170"/>
      <c r="F21" s="171">
        <f t="shared" si="0"/>
        <v>0</v>
      </c>
      <c r="G21" s="172"/>
      <c r="H21" s="27"/>
      <c r="I21" s="40">
        <f t="shared" si="1"/>
        <v>0</v>
      </c>
    </row>
    <row r="22" spans="1:9" s="13" customFormat="1" ht="12" hidden="1">
      <c r="A22" s="42"/>
      <c r="B22" s="46"/>
      <c r="C22" s="27"/>
      <c r="D22" s="21"/>
      <c r="E22" s="44"/>
      <c r="F22" s="45">
        <f t="shared" si="0"/>
        <v>0</v>
      </c>
      <c r="G22" s="29"/>
      <c r="H22" s="27"/>
      <c r="I22" s="40">
        <f t="shared" si="1"/>
        <v>0</v>
      </c>
    </row>
    <row r="23" spans="1:9" s="12" customFormat="1" ht="12.75" hidden="1">
      <c r="A23" s="42"/>
      <c r="B23" s="46"/>
      <c r="C23" s="27"/>
      <c r="D23" s="21"/>
      <c r="E23" s="44"/>
      <c r="F23" s="45">
        <f t="shared" si="0"/>
        <v>0</v>
      </c>
      <c r="G23" s="22"/>
      <c r="H23" s="27"/>
      <c r="I23" s="40">
        <f t="shared" si="1"/>
        <v>0</v>
      </c>
    </row>
    <row r="24" spans="1:9" s="12" customFormat="1" ht="12.75" hidden="1">
      <c r="A24" s="42"/>
      <c r="B24" s="46"/>
      <c r="C24" s="27"/>
      <c r="D24" s="21"/>
      <c r="E24" s="44"/>
      <c r="F24" s="45">
        <f t="shared" si="0"/>
        <v>0</v>
      </c>
      <c r="G24" s="22"/>
      <c r="H24" s="27"/>
      <c r="I24" s="40">
        <f t="shared" si="1"/>
        <v>0</v>
      </c>
    </row>
    <row r="25" spans="1:9" s="12" customFormat="1" ht="12.75" hidden="1">
      <c r="A25" s="42"/>
      <c r="B25" s="46"/>
      <c r="C25" s="27"/>
      <c r="D25" s="21"/>
      <c r="E25" s="44"/>
      <c r="F25" s="45">
        <f t="shared" si="0"/>
        <v>0</v>
      </c>
      <c r="G25" s="22"/>
      <c r="H25" s="27"/>
      <c r="I25" s="40">
        <f t="shared" si="1"/>
        <v>0</v>
      </c>
    </row>
    <row r="26" spans="1:9" s="12" customFormat="1" ht="12.75" hidden="1">
      <c r="A26" s="42"/>
      <c r="B26" s="46"/>
      <c r="C26" s="27"/>
      <c r="D26" s="21"/>
      <c r="E26" s="44"/>
      <c r="F26" s="45">
        <f t="shared" si="0"/>
        <v>0</v>
      </c>
      <c r="G26" s="22"/>
      <c r="H26" s="27"/>
      <c r="I26" s="40">
        <f t="shared" si="1"/>
        <v>0</v>
      </c>
    </row>
    <row r="27" spans="1:9" s="12" customFormat="1" ht="12.75" hidden="1">
      <c r="A27" s="42"/>
      <c r="B27" s="28"/>
      <c r="C27" s="27"/>
      <c r="D27" s="21"/>
      <c r="E27" s="47"/>
      <c r="F27" s="45">
        <f t="shared" si="0"/>
        <v>0</v>
      </c>
      <c r="G27" s="22"/>
      <c r="H27" s="47"/>
      <c r="I27" s="40">
        <f t="shared" si="1"/>
        <v>0</v>
      </c>
    </row>
    <row r="28" spans="1:9" s="12" customFormat="1" ht="12.75" hidden="1">
      <c r="A28" s="42"/>
      <c r="B28" s="28"/>
      <c r="C28" s="27"/>
      <c r="D28" s="21"/>
      <c r="E28" s="47"/>
      <c r="F28" s="45">
        <f t="shared" si="0"/>
        <v>0</v>
      </c>
      <c r="G28" s="22"/>
      <c r="H28" s="47"/>
      <c r="I28" s="40">
        <f t="shared" si="1"/>
        <v>0</v>
      </c>
    </row>
    <row r="29" spans="1:9" s="12" customFormat="1" ht="12.75" hidden="1">
      <c r="A29" s="42"/>
      <c r="B29" s="28"/>
      <c r="C29" s="27"/>
      <c r="D29" s="21"/>
      <c r="E29" s="47"/>
      <c r="F29" s="45">
        <f t="shared" si="0"/>
        <v>0</v>
      </c>
      <c r="G29" s="22"/>
      <c r="H29" s="47"/>
      <c r="I29" s="40">
        <f t="shared" si="1"/>
        <v>0</v>
      </c>
    </row>
    <row r="30" spans="1:9" s="12" customFormat="1" ht="12.75" hidden="1">
      <c r="A30" s="42"/>
      <c r="B30" s="28"/>
      <c r="C30" s="27"/>
      <c r="D30" s="21"/>
      <c r="E30" s="47"/>
      <c r="F30" s="45">
        <f t="shared" si="0"/>
        <v>0</v>
      </c>
      <c r="G30" s="22"/>
      <c r="H30" s="47"/>
      <c r="I30" s="40">
        <f t="shared" si="1"/>
        <v>0</v>
      </c>
    </row>
    <row r="31" spans="1:9" s="12" customFormat="1" ht="12.75" hidden="1">
      <c r="A31" s="42"/>
      <c r="B31" s="28"/>
      <c r="C31" s="27"/>
      <c r="D31" s="21"/>
      <c r="E31" s="47"/>
      <c r="F31" s="45">
        <f t="shared" si="0"/>
        <v>0</v>
      </c>
      <c r="G31" s="22"/>
      <c r="H31" s="47"/>
      <c r="I31" s="40">
        <f t="shared" si="1"/>
        <v>0</v>
      </c>
    </row>
    <row r="32" spans="1:9" s="12" customFormat="1" ht="12.75" hidden="1">
      <c r="A32" s="42"/>
      <c r="B32" s="28"/>
      <c r="C32" s="27"/>
      <c r="D32" s="21"/>
      <c r="E32" s="47"/>
      <c r="F32" s="45">
        <f t="shared" si="0"/>
        <v>0</v>
      </c>
      <c r="G32" s="22"/>
      <c r="H32" s="47"/>
      <c r="I32" s="40">
        <f t="shared" si="1"/>
        <v>0</v>
      </c>
    </row>
    <row r="33" spans="1:9" s="12" customFormat="1" ht="12.75" hidden="1">
      <c r="A33" s="42"/>
      <c r="B33" s="28"/>
      <c r="C33" s="34"/>
      <c r="D33" s="21"/>
      <c r="E33" s="47"/>
      <c r="F33" s="45">
        <f t="shared" si="0"/>
        <v>0</v>
      </c>
      <c r="G33" s="22"/>
      <c r="H33" s="47"/>
      <c r="I33" s="40">
        <f t="shared" si="1"/>
        <v>0</v>
      </c>
    </row>
    <row r="34" spans="1:9" s="12" customFormat="1" ht="12.75" hidden="1">
      <c r="A34" s="42"/>
      <c r="B34" s="28"/>
      <c r="C34" s="34"/>
      <c r="D34" s="21"/>
      <c r="E34" s="47"/>
      <c r="F34" s="45">
        <f t="shared" si="0"/>
        <v>0</v>
      </c>
      <c r="G34" s="22"/>
      <c r="H34" s="47"/>
      <c r="I34" s="40">
        <f t="shared" si="1"/>
        <v>0</v>
      </c>
    </row>
    <row r="35" spans="1:9" s="12" customFormat="1" ht="12.75" hidden="1">
      <c r="A35" s="42"/>
      <c r="B35" s="28"/>
      <c r="C35" s="34"/>
      <c r="D35" s="21"/>
      <c r="E35" s="47"/>
      <c r="F35" s="45">
        <f t="shared" si="0"/>
        <v>0</v>
      </c>
      <c r="G35" s="22"/>
      <c r="H35" s="47"/>
      <c r="I35" s="40">
        <f t="shared" si="1"/>
        <v>0</v>
      </c>
    </row>
    <row r="36" spans="1:9" s="12" customFormat="1" ht="12.75" hidden="1">
      <c r="A36" s="42"/>
      <c r="B36" s="28"/>
      <c r="C36" s="34"/>
      <c r="D36" s="21"/>
      <c r="E36" s="47"/>
      <c r="F36" s="45">
        <f t="shared" si="0"/>
        <v>0</v>
      </c>
      <c r="G36" s="22"/>
      <c r="H36" s="47"/>
      <c r="I36" s="40">
        <f t="shared" si="1"/>
        <v>0</v>
      </c>
    </row>
    <row r="37" spans="1:9" s="12" customFormat="1" ht="12.75" hidden="1">
      <c r="A37" s="42"/>
      <c r="B37" s="28"/>
      <c r="C37" s="34"/>
      <c r="D37" s="21"/>
      <c r="E37" s="47"/>
      <c r="F37" s="45">
        <f t="shared" si="0"/>
        <v>0</v>
      </c>
      <c r="G37" s="22"/>
      <c r="H37" s="47"/>
      <c r="I37" s="40">
        <f t="shared" si="1"/>
        <v>0</v>
      </c>
    </row>
    <row r="38" spans="1:9" s="12" customFormat="1" ht="12.75" hidden="1">
      <c r="A38" s="42"/>
      <c r="B38" s="28"/>
      <c r="C38" s="34"/>
      <c r="D38" s="21"/>
      <c r="E38" s="47"/>
      <c r="F38" s="45">
        <f t="shared" si="0"/>
        <v>0</v>
      </c>
      <c r="G38" s="22"/>
      <c r="H38" s="47"/>
      <c r="I38" s="40">
        <f t="shared" si="1"/>
        <v>0</v>
      </c>
    </row>
    <row r="39" spans="1:9" s="12" customFormat="1" ht="12.75" hidden="1">
      <c r="A39" s="42"/>
      <c r="B39" s="28"/>
      <c r="C39" s="34"/>
      <c r="D39" s="21"/>
      <c r="E39" s="47"/>
      <c r="F39" s="45">
        <f t="shared" si="0"/>
        <v>0</v>
      </c>
      <c r="G39" s="22"/>
      <c r="H39" s="47"/>
      <c r="I39" s="40">
        <f t="shared" si="1"/>
        <v>0</v>
      </c>
    </row>
    <row r="40" spans="1:9" s="12" customFormat="1" ht="12.75" hidden="1">
      <c r="A40" s="42"/>
      <c r="B40" s="28"/>
      <c r="C40" s="34"/>
      <c r="D40" s="21"/>
      <c r="E40" s="47"/>
      <c r="F40" s="45">
        <f t="shared" si="0"/>
        <v>0</v>
      </c>
      <c r="G40" s="22"/>
      <c r="H40" s="47"/>
      <c r="I40" s="40">
        <f t="shared" si="1"/>
        <v>0</v>
      </c>
    </row>
    <row r="41" spans="1:9" s="12" customFormat="1" ht="12.75" hidden="1">
      <c r="A41" s="42"/>
      <c r="B41" s="28"/>
      <c r="C41" s="34"/>
      <c r="D41" s="21"/>
      <c r="E41" s="47"/>
      <c r="F41" s="45">
        <f t="shared" si="0"/>
        <v>0</v>
      </c>
      <c r="G41" s="22"/>
      <c r="H41" s="47"/>
      <c r="I41" s="40">
        <f t="shared" si="1"/>
        <v>0</v>
      </c>
    </row>
    <row r="42" spans="1:9" s="12" customFormat="1" ht="12.75" hidden="1">
      <c r="A42" s="42"/>
      <c r="B42" s="28"/>
      <c r="C42" s="34"/>
      <c r="D42" s="21"/>
      <c r="E42" s="47"/>
      <c r="F42" s="45">
        <f t="shared" si="0"/>
        <v>0</v>
      </c>
      <c r="G42" s="22"/>
      <c r="H42" s="47"/>
      <c r="I42" s="40">
        <f t="shared" si="1"/>
        <v>0</v>
      </c>
    </row>
    <row r="43" spans="1:9" s="12" customFormat="1" ht="12.75" hidden="1">
      <c r="A43" s="42"/>
      <c r="B43" s="28"/>
      <c r="C43" s="34"/>
      <c r="D43" s="21"/>
      <c r="E43" s="47"/>
      <c r="F43" s="45">
        <f t="shared" si="0"/>
        <v>0</v>
      </c>
      <c r="G43" s="22"/>
      <c r="H43" s="47"/>
      <c r="I43" s="40">
        <f t="shared" si="1"/>
        <v>0</v>
      </c>
    </row>
    <row r="44" spans="1:9" s="12" customFormat="1" ht="12.75" hidden="1">
      <c r="A44" s="42"/>
      <c r="B44" s="28"/>
      <c r="C44" s="34"/>
      <c r="D44" s="21"/>
      <c r="E44" s="47"/>
      <c r="F44" s="45">
        <f t="shared" si="0"/>
        <v>0</v>
      </c>
      <c r="G44" s="22"/>
      <c r="H44" s="47"/>
      <c r="I44" s="40">
        <f t="shared" si="1"/>
        <v>0</v>
      </c>
    </row>
    <row r="45" spans="1:9" s="12" customFormat="1" ht="12.75" hidden="1">
      <c r="A45" s="42"/>
      <c r="B45" s="28"/>
      <c r="C45" s="34"/>
      <c r="D45" s="21"/>
      <c r="E45" s="47"/>
      <c r="F45" s="45">
        <f t="shared" si="0"/>
        <v>0</v>
      </c>
      <c r="G45" s="22"/>
      <c r="H45" s="47"/>
      <c r="I45" s="40">
        <f t="shared" si="1"/>
        <v>0</v>
      </c>
    </row>
    <row r="46" spans="1:9" s="12" customFormat="1" ht="12.75" hidden="1">
      <c r="A46" s="42"/>
      <c r="B46" s="28"/>
      <c r="C46" s="34"/>
      <c r="D46" s="21"/>
      <c r="E46" s="47"/>
      <c r="F46" s="45">
        <f t="shared" si="0"/>
        <v>0</v>
      </c>
      <c r="G46" s="22"/>
      <c r="H46" s="47"/>
      <c r="I46" s="40">
        <f t="shared" si="1"/>
        <v>0</v>
      </c>
    </row>
    <row r="47" spans="1:9" s="12" customFormat="1" ht="12.75" hidden="1">
      <c r="A47" s="42"/>
      <c r="B47" s="28"/>
      <c r="C47" s="34"/>
      <c r="D47" s="21"/>
      <c r="E47" s="47"/>
      <c r="F47" s="45">
        <f t="shared" si="0"/>
        <v>0</v>
      </c>
      <c r="G47" s="22"/>
      <c r="H47" s="47"/>
      <c r="I47" s="40">
        <f t="shared" si="1"/>
        <v>0</v>
      </c>
    </row>
    <row r="48" spans="1:9" s="12" customFormat="1" ht="12.75" hidden="1">
      <c r="A48" s="42"/>
      <c r="B48" s="28"/>
      <c r="C48" s="34"/>
      <c r="D48" s="21"/>
      <c r="E48" s="47"/>
      <c r="F48" s="45">
        <f t="shared" si="0"/>
        <v>0</v>
      </c>
      <c r="G48" s="22"/>
      <c r="H48" s="47"/>
      <c r="I48" s="40">
        <f t="shared" si="1"/>
        <v>0</v>
      </c>
    </row>
    <row r="49" spans="1:9" s="12" customFormat="1" ht="12.75" hidden="1">
      <c r="A49" s="42"/>
      <c r="B49" s="28"/>
      <c r="C49" s="34"/>
      <c r="D49" s="21"/>
      <c r="E49" s="47"/>
      <c r="F49" s="45">
        <f t="shared" si="0"/>
        <v>0</v>
      </c>
      <c r="G49" s="22"/>
      <c r="H49" s="47"/>
      <c r="I49" s="40">
        <f t="shared" si="1"/>
        <v>0</v>
      </c>
    </row>
    <row r="50" spans="1:9" s="12" customFormat="1" ht="12.75" hidden="1">
      <c r="A50" s="42"/>
      <c r="B50" s="28"/>
      <c r="C50" s="34"/>
      <c r="D50" s="21"/>
      <c r="E50" s="47"/>
      <c r="F50" s="45">
        <f t="shared" si="0"/>
        <v>0</v>
      </c>
      <c r="G50" s="22"/>
      <c r="H50" s="47"/>
      <c r="I50" s="40">
        <f t="shared" si="1"/>
        <v>0</v>
      </c>
    </row>
    <row r="51" spans="1:9" s="12" customFormat="1" ht="12.75" hidden="1">
      <c r="A51" s="42"/>
      <c r="B51" s="28"/>
      <c r="C51" s="34"/>
      <c r="D51" s="21"/>
      <c r="E51" s="47"/>
      <c r="F51" s="45">
        <f t="shared" si="0"/>
        <v>0</v>
      </c>
      <c r="G51" s="22"/>
      <c r="H51" s="47"/>
      <c r="I51" s="40">
        <f t="shared" si="1"/>
        <v>0</v>
      </c>
    </row>
    <row r="52" spans="1:9" s="12" customFormat="1" ht="12.75" hidden="1">
      <c r="A52" s="42"/>
      <c r="B52" s="28"/>
      <c r="C52" s="34"/>
      <c r="D52" s="21"/>
      <c r="E52" s="47"/>
      <c r="F52" s="45">
        <f t="shared" ref="F52:F103" si="2">E52*D52</f>
        <v>0</v>
      </c>
      <c r="G52" s="22"/>
      <c r="H52" s="47"/>
      <c r="I52" s="40">
        <f t="shared" si="1"/>
        <v>0</v>
      </c>
    </row>
    <row r="53" spans="1:9" s="12" customFormat="1" ht="12.75" hidden="1">
      <c r="A53" s="42"/>
      <c r="B53" s="28"/>
      <c r="C53" s="34"/>
      <c r="D53" s="21"/>
      <c r="E53" s="47"/>
      <c r="F53" s="45">
        <f t="shared" si="2"/>
        <v>0</v>
      </c>
      <c r="G53" s="22"/>
      <c r="H53" s="47"/>
      <c r="I53" s="40">
        <f t="shared" si="1"/>
        <v>0</v>
      </c>
    </row>
    <row r="54" spans="1:9" s="12" customFormat="1" ht="12.75" hidden="1">
      <c r="A54" s="42"/>
      <c r="B54" s="28"/>
      <c r="C54" s="34"/>
      <c r="D54" s="21"/>
      <c r="E54" s="47"/>
      <c r="F54" s="45">
        <f t="shared" si="2"/>
        <v>0</v>
      </c>
      <c r="G54" s="22"/>
      <c r="H54" s="47"/>
      <c r="I54" s="40">
        <f t="shared" si="1"/>
        <v>0</v>
      </c>
    </row>
    <row r="55" spans="1:9" s="12" customFormat="1" ht="12.75" hidden="1">
      <c r="A55" s="42"/>
      <c r="B55" s="28"/>
      <c r="C55" s="34"/>
      <c r="D55" s="21"/>
      <c r="E55" s="47"/>
      <c r="F55" s="45">
        <f t="shared" si="2"/>
        <v>0</v>
      </c>
      <c r="G55" s="22"/>
      <c r="H55" s="47"/>
      <c r="I55" s="40">
        <f t="shared" si="1"/>
        <v>0</v>
      </c>
    </row>
    <row r="56" spans="1:9" s="12" customFormat="1" ht="12.75" hidden="1">
      <c r="A56" s="42"/>
      <c r="B56" s="28"/>
      <c r="C56" s="34"/>
      <c r="D56" s="21"/>
      <c r="E56" s="47"/>
      <c r="F56" s="45">
        <f t="shared" si="2"/>
        <v>0</v>
      </c>
      <c r="G56" s="22"/>
      <c r="H56" s="47"/>
      <c r="I56" s="40">
        <f t="shared" si="1"/>
        <v>0</v>
      </c>
    </row>
    <row r="57" spans="1:9" s="12" customFormat="1" ht="12.75" hidden="1">
      <c r="A57" s="42"/>
      <c r="B57" s="28"/>
      <c r="C57" s="34"/>
      <c r="D57" s="21"/>
      <c r="E57" s="47"/>
      <c r="F57" s="45">
        <f t="shared" si="2"/>
        <v>0</v>
      </c>
      <c r="G57" s="22"/>
      <c r="H57" s="47"/>
      <c r="I57" s="40">
        <f t="shared" si="1"/>
        <v>0</v>
      </c>
    </row>
    <row r="58" spans="1:9" s="12" customFormat="1" ht="12.75" hidden="1">
      <c r="A58" s="42"/>
      <c r="B58" s="28"/>
      <c r="C58" s="34"/>
      <c r="D58" s="21"/>
      <c r="E58" s="47"/>
      <c r="F58" s="45">
        <f t="shared" si="2"/>
        <v>0</v>
      </c>
      <c r="G58" s="22"/>
      <c r="H58" s="47"/>
      <c r="I58" s="40">
        <f t="shared" si="1"/>
        <v>0</v>
      </c>
    </row>
    <row r="59" spans="1:9" s="12" customFormat="1" ht="12.75" hidden="1">
      <c r="A59" s="42"/>
      <c r="B59" s="28"/>
      <c r="C59" s="34"/>
      <c r="D59" s="21"/>
      <c r="E59" s="47"/>
      <c r="F59" s="45">
        <f t="shared" si="2"/>
        <v>0</v>
      </c>
      <c r="G59" s="22"/>
      <c r="H59" s="47"/>
      <c r="I59" s="40">
        <f t="shared" si="1"/>
        <v>0</v>
      </c>
    </row>
    <row r="60" spans="1:9" s="12" customFormat="1" ht="12.75" hidden="1">
      <c r="A60" s="42"/>
      <c r="B60" s="28"/>
      <c r="C60" s="34"/>
      <c r="D60" s="21"/>
      <c r="E60" s="47"/>
      <c r="F60" s="45">
        <f t="shared" si="2"/>
        <v>0</v>
      </c>
      <c r="G60" s="22"/>
      <c r="H60" s="47"/>
      <c r="I60" s="40">
        <f t="shared" si="1"/>
        <v>0</v>
      </c>
    </row>
    <row r="61" spans="1:9" s="12" customFormat="1" ht="12.75" hidden="1">
      <c r="A61" s="42"/>
      <c r="B61" s="28"/>
      <c r="C61" s="34"/>
      <c r="D61" s="21"/>
      <c r="E61" s="47"/>
      <c r="F61" s="45">
        <f t="shared" si="2"/>
        <v>0</v>
      </c>
      <c r="G61" s="22"/>
      <c r="H61" s="47"/>
      <c r="I61" s="40">
        <f t="shared" si="1"/>
        <v>0</v>
      </c>
    </row>
    <row r="62" spans="1:9" s="12" customFormat="1" ht="12.75" hidden="1">
      <c r="A62" s="42"/>
      <c r="B62" s="28"/>
      <c r="C62" s="34"/>
      <c r="D62" s="21"/>
      <c r="E62" s="47"/>
      <c r="F62" s="45">
        <f t="shared" si="2"/>
        <v>0</v>
      </c>
      <c r="G62" s="22"/>
      <c r="H62" s="47"/>
      <c r="I62" s="40">
        <f t="shared" si="1"/>
        <v>0</v>
      </c>
    </row>
    <row r="63" spans="1:9" s="12" customFormat="1" ht="12.75" hidden="1">
      <c r="A63" s="42"/>
      <c r="B63" s="28"/>
      <c r="C63" s="34"/>
      <c r="D63" s="21"/>
      <c r="E63" s="47"/>
      <c r="F63" s="45">
        <f t="shared" si="2"/>
        <v>0</v>
      </c>
      <c r="G63" s="22"/>
      <c r="H63" s="47"/>
      <c r="I63" s="40">
        <f t="shared" si="1"/>
        <v>0</v>
      </c>
    </row>
    <row r="64" spans="1:9" s="12" customFormat="1" ht="12.75" hidden="1">
      <c r="A64" s="42"/>
      <c r="B64" s="28"/>
      <c r="C64" s="34"/>
      <c r="D64" s="21"/>
      <c r="E64" s="47"/>
      <c r="F64" s="45">
        <f t="shared" si="2"/>
        <v>0</v>
      </c>
      <c r="G64" s="22"/>
      <c r="H64" s="47"/>
      <c r="I64" s="40">
        <f t="shared" si="1"/>
        <v>0</v>
      </c>
    </row>
    <row r="65" spans="1:9" s="12" customFormat="1" ht="12.75" hidden="1">
      <c r="A65" s="42"/>
      <c r="B65" s="28"/>
      <c r="C65" s="34"/>
      <c r="D65" s="21"/>
      <c r="E65" s="47"/>
      <c r="F65" s="45">
        <f t="shared" si="2"/>
        <v>0</v>
      </c>
      <c r="G65" s="22"/>
      <c r="H65" s="47"/>
      <c r="I65" s="40">
        <f t="shared" si="1"/>
        <v>0</v>
      </c>
    </row>
    <row r="66" spans="1:9" s="41" customFormat="1" ht="12.75" hidden="1">
      <c r="A66" s="42"/>
      <c r="B66" s="28"/>
      <c r="C66" s="34"/>
      <c r="D66" s="21"/>
      <c r="E66" s="47"/>
      <c r="F66" s="45">
        <f t="shared" si="2"/>
        <v>0</v>
      </c>
      <c r="G66" s="22"/>
      <c r="H66" s="47"/>
      <c r="I66" s="40">
        <f t="shared" si="1"/>
        <v>0</v>
      </c>
    </row>
    <row r="67" spans="1:9" s="41" customFormat="1" ht="12.75" hidden="1">
      <c r="A67" s="42"/>
      <c r="B67" s="28"/>
      <c r="C67" s="34"/>
      <c r="D67" s="21"/>
      <c r="E67" s="47"/>
      <c r="F67" s="45">
        <f t="shared" si="2"/>
        <v>0</v>
      </c>
      <c r="G67" s="22"/>
      <c r="H67" s="47"/>
      <c r="I67" s="40">
        <f t="shared" si="1"/>
        <v>0</v>
      </c>
    </row>
    <row r="68" spans="1:9" s="41" customFormat="1" ht="12.75" hidden="1">
      <c r="A68" s="42"/>
      <c r="B68" s="28"/>
      <c r="C68" s="34"/>
      <c r="D68" s="21"/>
      <c r="E68" s="47"/>
      <c r="F68" s="45">
        <f t="shared" si="2"/>
        <v>0</v>
      </c>
      <c r="G68" s="22"/>
      <c r="H68" s="47"/>
      <c r="I68" s="40">
        <f t="shared" si="1"/>
        <v>0</v>
      </c>
    </row>
    <row r="69" spans="1:9" s="41" customFormat="1" ht="12.75" hidden="1">
      <c r="A69" s="42"/>
      <c r="B69" s="28"/>
      <c r="C69" s="34"/>
      <c r="D69" s="21"/>
      <c r="E69" s="47"/>
      <c r="F69" s="45">
        <f t="shared" si="2"/>
        <v>0</v>
      </c>
      <c r="G69" s="22"/>
      <c r="H69" s="47"/>
      <c r="I69" s="40">
        <f t="shared" si="1"/>
        <v>0</v>
      </c>
    </row>
    <row r="70" spans="1:9" s="41" customFormat="1" ht="12.75" hidden="1">
      <c r="A70" s="42"/>
      <c r="B70" s="28"/>
      <c r="C70" s="34"/>
      <c r="D70" s="21"/>
      <c r="E70" s="47"/>
      <c r="F70" s="45">
        <f t="shared" si="2"/>
        <v>0</v>
      </c>
      <c r="G70" s="22"/>
      <c r="H70" s="47"/>
      <c r="I70" s="40">
        <f t="shared" si="1"/>
        <v>0</v>
      </c>
    </row>
    <row r="71" spans="1:9" s="41" customFormat="1" ht="12.75" hidden="1">
      <c r="A71" s="42"/>
      <c r="B71" s="28"/>
      <c r="C71" s="34"/>
      <c r="D71" s="21"/>
      <c r="E71" s="47"/>
      <c r="F71" s="45">
        <f t="shared" si="2"/>
        <v>0</v>
      </c>
      <c r="G71" s="22"/>
      <c r="H71" s="47"/>
      <c r="I71" s="40">
        <f t="shared" si="1"/>
        <v>0</v>
      </c>
    </row>
    <row r="72" spans="1:9" s="41" customFormat="1" ht="12.75" hidden="1">
      <c r="A72" s="42"/>
      <c r="B72" s="28"/>
      <c r="C72" s="34"/>
      <c r="D72" s="21"/>
      <c r="E72" s="47"/>
      <c r="F72" s="45">
        <f t="shared" si="2"/>
        <v>0</v>
      </c>
      <c r="G72" s="22"/>
      <c r="H72" s="47"/>
      <c r="I72" s="40">
        <f t="shared" si="1"/>
        <v>0</v>
      </c>
    </row>
    <row r="73" spans="1:9" s="41" customFormat="1" ht="12.75" hidden="1">
      <c r="A73" s="42"/>
      <c r="B73" s="28"/>
      <c r="C73" s="34"/>
      <c r="D73" s="21"/>
      <c r="E73" s="47"/>
      <c r="F73" s="45">
        <f t="shared" si="2"/>
        <v>0</v>
      </c>
      <c r="G73" s="22"/>
      <c r="H73" s="47"/>
      <c r="I73" s="40">
        <f t="shared" si="1"/>
        <v>0</v>
      </c>
    </row>
    <row r="74" spans="1:9" s="41" customFormat="1" ht="12.75" hidden="1">
      <c r="A74" s="42"/>
      <c r="B74" s="28"/>
      <c r="C74" s="34"/>
      <c r="D74" s="21"/>
      <c r="E74" s="47"/>
      <c r="F74" s="45">
        <f t="shared" si="2"/>
        <v>0</v>
      </c>
      <c r="G74" s="22"/>
      <c r="H74" s="47"/>
      <c r="I74" s="40">
        <f t="shared" si="1"/>
        <v>0</v>
      </c>
    </row>
    <row r="75" spans="1:9" s="41" customFormat="1" ht="12.75" hidden="1">
      <c r="A75" s="42"/>
      <c r="B75" s="28"/>
      <c r="C75" s="34"/>
      <c r="D75" s="21"/>
      <c r="E75" s="47"/>
      <c r="F75" s="45">
        <f t="shared" si="2"/>
        <v>0</v>
      </c>
      <c r="G75" s="22"/>
      <c r="H75" s="47"/>
      <c r="I75" s="40">
        <f t="shared" si="1"/>
        <v>0</v>
      </c>
    </row>
    <row r="76" spans="1:9" s="41" customFormat="1" ht="12.75" hidden="1">
      <c r="A76" s="42"/>
      <c r="B76" s="28"/>
      <c r="C76" s="34"/>
      <c r="D76" s="21"/>
      <c r="E76" s="47"/>
      <c r="F76" s="45">
        <f t="shared" si="2"/>
        <v>0</v>
      </c>
      <c r="G76" s="22"/>
      <c r="H76" s="47"/>
      <c r="I76" s="40">
        <f t="shared" si="1"/>
        <v>0</v>
      </c>
    </row>
    <row r="77" spans="1:9" hidden="1">
      <c r="A77" s="42"/>
      <c r="B77" s="28"/>
      <c r="C77" s="34"/>
      <c r="D77" s="21"/>
      <c r="E77" s="47"/>
      <c r="F77" s="45">
        <f t="shared" si="2"/>
        <v>0</v>
      </c>
      <c r="G77" s="22"/>
      <c r="H77" s="47"/>
      <c r="I77" s="40">
        <f t="shared" si="1"/>
        <v>0</v>
      </c>
    </row>
    <row r="78" spans="1:9" hidden="1">
      <c r="A78" s="42"/>
      <c r="B78" s="28"/>
      <c r="C78" s="34"/>
      <c r="D78" s="21"/>
      <c r="E78" s="47"/>
      <c r="F78" s="45">
        <f t="shared" si="2"/>
        <v>0</v>
      </c>
      <c r="G78" s="22"/>
      <c r="H78" s="47"/>
      <c r="I78" s="40">
        <f t="shared" si="1"/>
        <v>0</v>
      </c>
    </row>
    <row r="79" spans="1:9" hidden="1">
      <c r="A79" s="42"/>
      <c r="B79" s="28"/>
      <c r="C79" s="34"/>
      <c r="D79" s="21"/>
      <c r="E79" s="47"/>
      <c r="F79" s="45">
        <f t="shared" si="2"/>
        <v>0</v>
      </c>
      <c r="G79" s="22"/>
      <c r="H79" s="47"/>
      <c r="I79" s="40">
        <f t="shared" si="1"/>
        <v>0</v>
      </c>
    </row>
    <row r="80" spans="1:9" hidden="1">
      <c r="A80" s="42"/>
      <c r="B80" s="28"/>
      <c r="C80" s="34"/>
      <c r="D80" s="21"/>
      <c r="E80" s="47"/>
      <c r="F80" s="45">
        <f t="shared" si="2"/>
        <v>0</v>
      </c>
      <c r="G80" s="22"/>
      <c r="H80" s="47"/>
      <c r="I80" s="40">
        <f t="shared" si="1"/>
        <v>0</v>
      </c>
    </row>
    <row r="81" spans="1:9" hidden="1">
      <c r="A81" s="42"/>
      <c r="B81" s="28"/>
      <c r="C81" s="34"/>
      <c r="D81" s="21"/>
      <c r="E81" s="47"/>
      <c r="F81" s="45">
        <f t="shared" si="2"/>
        <v>0</v>
      </c>
      <c r="G81" s="22"/>
      <c r="H81" s="47"/>
      <c r="I81" s="40">
        <f t="shared" si="1"/>
        <v>0</v>
      </c>
    </row>
    <row r="82" spans="1:9" hidden="1">
      <c r="A82" s="42"/>
      <c r="B82" s="28"/>
      <c r="C82" s="34"/>
      <c r="D82" s="21"/>
      <c r="E82" s="47"/>
      <c r="F82" s="45">
        <f t="shared" si="2"/>
        <v>0</v>
      </c>
      <c r="G82" s="22"/>
      <c r="H82" s="47"/>
      <c r="I82" s="40">
        <f t="shared" ref="I82:I103" si="3">H82*D82</f>
        <v>0</v>
      </c>
    </row>
    <row r="83" spans="1:9" hidden="1">
      <c r="A83" s="42"/>
      <c r="B83" s="28"/>
      <c r="C83" s="34"/>
      <c r="D83" s="21"/>
      <c r="E83" s="47"/>
      <c r="F83" s="45">
        <f t="shared" si="2"/>
        <v>0</v>
      </c>
      <c r="G83" s="22"/>
      <c r="H83" s="47"/>
      <c r="I83" s="40">
        <f t="shared" si="3"/>
        <v>0</v>
      </c>
    </row>
    <row r="84" spans="1:9" hidden="1">
      <c r="A84" s="42"/>
      <c r="B84" s="28"/>
      <c r="C84" s="34"/>
      <c r="D84" s="21"/>
      <c r="E84" s="47"/>
      <c r="F84" s="45">
        <f t="shared" si="2"/>
        <v>0</v>
      </c>
      <c r="G84" s="22"/>
      <c r="H84" s="47"/>
      <c r="I84" s="40">
        <f t="shared" si="3"/>
        <v>0</v>
      </c>
    </row>
    <row r="85" spans="1:9" hidden="1">
      <c r="A85" s="42"/>
      <c r="B85" s="28"/>
      <c r="C85" s="34"/>
      <c r="D85" s="21"/>
      <c r="E85" s="47"/>
      <c r="F85" s="45">
        <f t="shared" si="2"/>
        <v>0</v>
      </c>
      <c r="G85" s="22"/>
      <c r="H85" s="47"/>
      <c r="I85" s="40">
        <f t="shared" si="3"/>
        <v>0</v>
      </c>
    </row>
    <row r="86" spans="1:9" hidden="1">
      <c r="A86" s="42"/>
      <c r="B86" s="28"/>
      <c r="C86" s="34"/>
      <c r="D86" s="21"/>
      <c r="E86" s="47"/>
      <c r="F86" s="45">
        <f t="shared" si="2"/>
        <v>0</v>
      </c>
      <c r="G86" s="22"/>
      <c r="H86" s="47"/>
      <c r="I86" s="40">
        <f t="shared" si="3"/>
        <v>0</v>
      </c>
    </row>
    <row r="87" spans="1:9" hidden="1">
      <c r="A87" s="42"/>
      <c r="B87" s="28"/>
      <c r="C87" s="34"/>
      <c r="D87" s="21"/>
      <c r="E87" s="47"/>
      <c r="F87" s="45">
        <f t="shared" si="2"/>
        <v>0</v>
      </c>
      <c r="G87" s="22"/>
      <c r="H87" s="47"/>
      <c r="I87" s="40">
        <f t="shared" si="3"/>
        <v>0</v>
      </c>
    </row>
    <row r="88" spans="1:9" hidden="1">
      <c r="A88" s="42"/>
      <c r="B88" s="28"/>
      <c r="C88" s="34"/>
      <c r="D88" s="21"/>
      <c r="E88" s="47"/>
      <c r="F88" s="45">
        <f t="shared" si="2"/>
        <v>0</v>
      </c>
      <c r="G88" s="22"/>
      <c r="H88" s="47"/>
      <c r="I88" s="40">
        <f t="shared" si="3"/>
        <v>0</v>
      </c>
    </row>
    <row r="89" spans="1:9" hidden="1">
      <c r="A89" s="42"/>
      <c r="B89" s="28"/>
      <c r="C89" s="34"/>
      <c r="D89" s="21"/>
      <c r="E89" s="47"/>
      <c r="F89" s="45">
        <f t="shared" si="2"/>
        <v>0</v>
      </c>
      <c r="G89" s="22"/>
      <c r="H89" s="47"/>
      <c r="I89" s="40">
        <f t="shared" si="3"/>
        <v>0</v>
      </c>
    </row>
    <row r="90" spans="1:9" hidden="1">
      <c r="A90" s="42"/>
      <c r="B90" s="28"/>
      <c r="C90" s="34"/>
      <c r="D90" s="21"/>
      <c r="E90" s="47"/>
      <c r="F90" s="45">
        <f t="shared" si="2"/>
        <v>0</v>
      </c>
      <c r="G90" s="22"/>
      <c r="H90" s="47"/>
      <c r="I90" s="40">
        <f t="shared" si="3"/>
        <v>0</v>
      </c>
    </row>
    <row r="91" spans="1:9" hidden="1">
      <c r="A91" s="42"/>
      <c r="B91" s="28"/>
      <c r="C91" s="34"/>
      <c r="D91" s="21"/>
      <c r="E91" s="47"/>
      <c r="F91" s="45">
        <f t="shared" si="2"/>
        <v>0</v>
      </c>
      <c r="G91" s="22"/>
      <c r="H91" s="47"/>
      <c r="I91" s="40">
        <f t="shared" si="3"/>
        <v>0</v>
      </c>
    </row>
    <row r="92" spans="1:9" hidden="1">
      <c r="A92" s="42"/>
      <c r="B92" s="28"/>
      <c r="C92" s="34"/>
      <c r="D92" s="21"/>
      <c r="E92" s="47"/>
      <c r="F92" s="45">
        <f t="shared" si="2"/>
        <v>0</v>
      </c>
      <c r="G92" s="22"/>
      <c r="H92" s="47"/>
      <c r="I92" s="40">
        <f t="shared" si="3"/>
        <v>0</v>
      </c>
    </row>
    <row r="93" spans="1:9" hidden="1">
      <c r="A93" s="42"/>
      <c r="B93" s="28"/>
      <c r="C93" s="34"/>
      <c r="D93" s="21"/>
      <c r="E93" s="47"/>
      <c r="F93" s="45">
        <f t="shared" si="2"/>
        <v>0</v>
      </c>
      <c r="G93" s="22"/>
      <c r="H93" s="47"/>
      <c r="I93" s="40">
        <f t="shared" si="3"/>
        <v>0</v>
      </c>
    </row>
    <row r="94" spans="1:9" hidden="1">
      <c r="A94" s="42"/>
      <c r="B94" s="28"/>
      <c r="C94" s="34"/>
      <c r="D94" s="21"/>
      <c r="E94" s="47"/>
      <c r="F94" s="45">
        <f t="shared" si="2"/>
        <v>0</v>
      </c>
      <c r="G94" s="22"/>
      <c r="H94" s="47"/>
      <c r="I94" s="40">
        <f t="shared" si="3"/>
        <v>0</v>
      </c>
    </row>
    <row r="95" spans="1:9" hidden="1">
      <c r="A95" s="42"/>
      <c r="B95" s="28"/>
      <c r="C95" s="34"/>
      <c r="D95" s="21"/>
      <c r="E95" s="47"/>
      <c r="F95" s="45">
        <f t="shared" si="2"/>
        <v>0</v>
      </c>
      <c r="G95" s="22"/>
      <c r="H95" s="47"/>
      <c r="I95" s="40">
        <f t="shared" si="3"/>
        <v>0</v>
      </c>
    </row>
    <row r="96" spans="1:9" hidden="1">
      <c r="A96" s="42"/>
      <c r="B96" s="28"/>
      <c r="C96" s="34"/>
      <c r="D96" s="21"/>
      <c r="E96" s="47"/>
      <c r="F96" s="45">
        <f t="shared" si="2"/>
        <v>0</v>
      </c>
      <c r="G96" s="22"/>
      <c r="H96" s="47"/>
      <c r="I96" s="40">
        <f t="shared" si="3"/>
        <v>0</v>
      </c>
    </row>
    <row r="97" spans="1:9" hidden="1">
      <c r="A97" s="42"/>
      <c r="B97" s="28"/>
      <c r="C97" s="34"/>
      <c r="D97" s="21"/>
      <c r="E97" s="47"/>
      <c r="F97" s="45">
        <f t="shared" si="2"/>
        <v>0</v>
      </c>
      <c r="G97" s="22"/>
      <c r="H97" s="47"/>
      <c r="I97" s="40">
        <f t="shared" si="3"/>
        <v>0</v>
      </c>
    </row>
    <row r="98" spans="1:9" hidden="1">
      <c r="A98" s="42"/>
      <c r="B98" s="28"/>
      <c r="C98" s="34"/>
      <c r="D98" s="21"/>
      <c r="E98" s="47"/>
      <c r="F98" s="45">
        <f t="shared" si="2"/>
        <v>0</v>
      </c>
      <c r="G98" s="22"/>
      <c r="H98" s="47"/>
      <c r="I98" s="40">
        <f t="shared" si="3"/>
        <v>0</v>
      </c>
    </row>
    <row r="99" spans="1:9" hidden="1">
      <c r="A99" s="42"/>
      <c r="B99" s="28"/>
      <c r="C99" s="34"/>
      <c r="D99" s="21"/>
      <c r="E99" s="47"/>
      <c r="F99" s="45">
        <f t="shared" si="2"/>
        <v>0</v>
      </c>
      <c r="G99" s="22"/>
      <c r="H99" s="47"/>
      <c r="I99" s="40">
        <f t="shared" si="3"/>
        <v>0</v>
      </c>
    </row>
    <row r="100" spans="1:9" hidden="1">
      <c r="A100" s="42"/>
      <c r="B100" s="28"/>
      <c r="C100" s="98"/>
      <c r="D100" s="21"/>
      <c r="E100" s="47"/>
      <c r="F100" s="45">
        <f t="shared" si="2"/>
        <v>0</v>
      </c>
      <c r="G100" s="22"/>
      <c r="H100" s="47"/>
      <c r="I100" s="40">
        <f t="shared" si="3"/>
        <v>0</v>
      </c>
    </row>
    <row r="101" spans="1:9" hidden="1">
      <c r="A101" s="42"/>
      <c r="B101" s="28"/>
      <c r="C101" s="189"/>
      <c r="D101" s="21"/>
      <c r="E101" s="47"/>
      <c r="F101" s="45">
        <f t="shared" si="2"/>
        <v>0</v>
      </c>
      <c r="G101" s="22"/>
      <c r="H101" s="47"/>
      <c r="I101" s="40">
        <f t="shared" si="3"/>
        <v>0</v>
      </c>
    </row>
    <row r="102" spans="1:9" hidden="1">
      <c r="A102" s="42"/>
      <c r="B102" s="28"/>
      <c r="C102" s="3"/>
      <c r="D102" s="21"/>
      <c r="E102" s="47"/>
      <c r="F102" s="45">
        <f t="shared" si="2"/>
        <v>0</v>
      </c>
      <c r="G102" s="22"/>
      <c r="H102" s="47"/>
      <c r="I102" s="40">
        <f t="shared" si="3"/>
        <v>0</v>
      </c>
    </row>
    <row r="103" spans="1:9" ht="15.75" hidden="1">
      <c r="A103" s="59" t="s">
        <v>60</v>
      </c>
      <c r="B103" s="28"/>
      <c r="C103" s="3"/>
      <c r="D103" s="21"/>
      <c r="E103" s="47"/>
      <c r="F103" s="45">
        <f t="shared" si="2"/>
        <v>0</v>
      </c>
      <c r="G103" s="22"/>
      <c r="H103" s="47"/>
      <c r="I103" s="40">
        <f t="shared" si="3"/>
        <v>0</v>
      </c>
    </row>
    <row r="104" spans="1:9">
      <c r="C104" s="3"/>
    </row>
    <row r="105" spans="1:9">
      <c r="C105" s="3"/>
    </row>
    <row r="106" spans="1:9">
      <c r="C106" s="3"/>
    </row>
    <row r="107" spans="1:9">
      <c r="C107" s="3"/>
    </row>
    <row r="108" spans="1:9">
      <c r="C108" s="3"/>
    </row>
    <row r="109" spans="1:9">
      <c r="C109" s="3"/>
    </row>
    <row r="110" spans="1:9">
      <c r="C110" s="3"/>
    </row>
    <row r="111" spans="1:9">
      <c r="C111" s="3"/>
    </row>
    <row r="112" spans="1:9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</sheetData>
  <sheetProtection sheet="1" formatCells="0" formatRows="0" insertRows="0" deleteRows="0"/>
  <mergeCells count="7">
    <mergeCell ref="A8:B8"/>
    <mergeCell ref="A1:I2"/>
    <mergeCell ref="A3:B3"/>
    <mergeCell ref="A4:B4"/>
    <mergeCell ref="A5:B5"/>
    <mergeCell ref="A6:B6"/>
    <mergeCell ref="A7:B7"/>
  </mergeCells>
  <conditionalFormatting sqref="B17:B26 G23:G103 A27:B102 H17:H103 B103 D21:F103 F17:F20">
    <cfRule type="notContainsBlanks" dxfId="7" priority="12">
      <formula>LEN(TRIM(A17))&gt;0</formula>
    </cfRule>
  </conditionalFormatting>
  <conditionalFormatting sqref="I17:I103">
    <cfRule type="notContainsBlanks" dxfId="6" priority="11">
      <formula>LEN(TRIM(I17))&gt;0</formula>
    </cfRule>
  </conditionalFormatting>
  <conditionalFormatting sqref="A17:A26">
    <cfRule type="notContainsBlanks" dxfId="5" priority="10">
      <formula>LEN(TRIM(A17))&gt;0</formula>
    </cfRule>
  </conditionalFormatting>
  <conditionalFormatting sqref="G17:G22">
    <cfRule type="notContainsBlanks" dxfId="4" priority="8">
      <formula>LEN(TRIM(G17))&gt;0</formula>
    </cfRule>
  </conditionalFormatting>
  <conditionalFormatting sqref="A103">
    <cfRule type="notContainsBlanks" dxfId="3" priority="6">
      <formula>LEN(TRIM(A103))&gt;0</formula>
    </cfRule>
  </conditionalFormatting>
  <conditionalFormatting sqref="C353:C1048576">
    <cfRule type="duplicateValues" dxfId="2" priority="3"/>
  </conditionalFormatting>
  <conditionalFormatting sqref="C1:C15 C353:C1048576">
    <cfRule type="duplicateValues" dxfId="1" priority="2"/>
  </conditionalFormatting>
  <conditionalFormatting sqref="C16:C352">
    <cfRule type="duplicateValues" dxfId="0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C0BE-66A6-4A98-AFE4-BEBD57187A7C}">
  <dimension ref="A1:K102"/>
  <sheetViews>
    <sheetView showGridLines="0" workbookViewId="0">
      <selection activeCell="K21" sqref="K21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1" ht="23.25" customHeight="1">
      <c r="A1" s="281" t="s">
        <v>140</v>
      </c>
      <c r="B1" s="281"/>
      <c r="C1" s="281"/>
      <c r="D1" s="281"/>
      <c r="E1" s="281"/>
      <c r="F1" s="281"/>
      <c r="G1" s="281"/>
      <c r="H1" s="281"/>
      <c r="I1" s="281"/>
      <c r="K1" s="282"/>
    </row>
    <row r="2" spans="1:11" ht="24" customHeight="1" thickBot="1">
      <c r="A2" s="281"/>
      <c r="B2" s="281"/>
      <c r="C2" s="281"/>
      <c r="D2" s="281"/>
      <c r="E2" s="281"/>
      <c r="F2" s="281"/>
      <c r="G2" s="281"/>
      <c r="H2" s="281"/>
      <c r="I2" s="281"/>
      <c r="K2" s="282"/>
    </row>
    <row r="3" spans="1:11" ht="24" customHeight="1" thickTop="1">
      <c r="A3" s="283" t="s">
        <v>95</v>
      </c>
      <c r="B3" s="284"/>
      <c r="C3" s="15" t="s">
        <v>6</v>
      </c>
      <c r="D3" s="10"/>
      <c r="E3" s="10"/>
      <c r="F3" s="18" t="s">
        <v>11</v>
      </c>
      <c r="G3" s="51"/>
      <c r="H3" s="52"/>
      <c r="I3" s="51"/>
      <c r="K3" s="282"/>
    </row>
    <row r="4" spans="1:11" ht="24" customHeight="1">
      <c r="A4" s="285" t="s">
        <v>96</v>
      </c>
      <c r="B4" s="286"/>
      <c r="C4" s="15" t="s">
        <v>7</v>
      </c>
      <c r="D4" s="10"/>
      <c r="E4" s="10"/>
      <c r="F4" s="18" t="s">
        <v>12</v>
      </c>
      <c r="G4" s="9"/>
      <c r="H4" s="26"/>
      <c r="I4" s="9"/>
      <c r="K4" s="282"/>
    </row>
    <row r="5" spans="1:11" ht="24" customHeight="1">
      <c r="A5" s="285" t="s">
        <v>97</v>
      </c>
      <c r="B5" s="286"/>
      <c r="C5" s="15" t="s">
        <v>8</v>
      </c>
      <c r="D5" s="10"/>
      <c r="E5" s="10"/>
      <c r="F5" s="19" t="s">
        <v>13</v>
      </c>
      <c r="G5" s="9"/>
      <c r="H5" s="26"/>
      <c r="I5" s="9"/>
      <c r="K5" s="282"/>
    </row>
    <row r="6" spans="1:11" ht="24" customHeight="1">
      <c r="A6" s="285" t="s">
        <v>98</v>
      </c>
      <c r="B6" s="286"/>
      <c r="C6" s="15" t="s">
        <v>9</v>
      </c>
      <c r="D6" s="10"/>
      <c r="E6" s="10"/>
      <c r="F6" s="18" t="s">
        <v>14</v>
      </c>
      <c r="G6" s="9"/>
      <c r="H6" s="26"/>
      <c r="I6" s="9"/>
      <c r="K6" s="282"/>
    </row>
    <row r="7" spans="1:11" ht="24" customHeight="1">
      <c r="A7" s="285"/>
      <c r="B7" s="286"/>
      <c r="C7" s="15" t="s">
        <v>10</v>
      </c>
      <c r="D7" s="10"/>
      <c r="E7" s="10"/>
      <c r="F7" s="18" t="s">
        <v>15</v>
      </c>
      <c r="G7" s="9"/>
      <c r="H7" s="26"/>
      <c r="I7" s="9"/>
      <c r="K7" s="282"/>
    </row>
    <row r="8" spans="1:11" ht="24" customHeight="1" thickBot="1">
      <c r="A8" s="279"/>
      <c r="B8" s="280"/>
      <c r="C8" s="6"/>
      <c r="D8" s="7"/>
      <c r="E8" s="17"/>
      <c r="I8" s="4"/>
    </row>
    <row r="9" spans="1:11" ht="24" customHeight="1" thickTop="1" thickBot="1">
      <c r="A9" s="8"/>
      <c r="B9" s="6"/>
      <c r="C9" s="6"/>
      <c r="D9" s="7"/>
      <c r="E9" s="17"/>
    </row>
    <row r="10" spans="1:11" ht="15.75" thickTop="1">
      <c r="A10" s="67" t="s">
        <v>66</v>
      </c>
      <c r="B10" s="137"/>
      <c r="C10" s="62"/>
      <c r="D10" s="72" t="s">
        <v>67</v>
      </c>
      <c r="E10" s="62"/>
      <c r="F10" s="62"/>
      <c r="G10" s="63"/>
      <c r="H10" s="106"/>
      <c r="I10" s="107"/>
      <c r="J10" s="11"/>
    </row>
    <row r="11" spans="1:11">
      <c r="A11" s="150" t="s">
        <v>57</v>
      </c>
      <c r="B11" s="277" t="s">
        <v>112</v>
      </c>
      <c r="C11" s="278"/>
      <c r="D11" s="73"/>
      <c r="E11" s="13"/>
      <c r="F11" s="13"/>
      <c r="G11" s="64"/>
      <c r="H11" s="102" t="s">
        <v>3</v>
      </c>
      <c r="I11" s="103" t="s">
        <v>3</v>
      </c>
      <c r="J11" s="11"/>
    </row>
    <row r="12" spans="1:11">
      <c r="A12" s="78" t="s">
        <v>79</v>
      </c>
      <c r="B12" s="69" t="s">
        <v>113</v>
      </c>
      <c r="C12" s="13"/>
      <c r="D12" s="73"/>
      <c r="E12" s="13"/>
      <c r="F12" s="13"/>
      <c r="G12" s="64"/>
      <c r="H12" s="104" t="s">
        <v>5</v>
      </c>
      <c r="I12" s="105" t="s">
        <v>4</v>
      </c>
      <c r="J12" s="11"/>
    </row>
    <row r="13" spans="1:11">
      <c r="A13" s="78" t="s">
        <v>58</v>
      </c>
      <c r="B13" s="69" t="s">
        <v>114</v>
      </c>
      <c r="C13" s="13"/>
      <c r="D13" s="73"/>
      <c r="E13" s="13"/>
      <c r="F13" s="13"/>
      <c r="G13" s="64"/>
      <c r="H13" s="104"/>
      <c r="I13" s="108"/>
      <c r="J13" s="11"/>
    </row>
    <row r="14" spans="1:11" ht="15.75" customHeight="1">
      <c r="A14" s="78" t="s">
        <v>64</v>
      </c>
      <c r="B14" s="69" t="s">
        <v>69</v>
      </c>
      <c r="C14" s="13"/>
      <c r="D14" s="73"/>
      <c r="E14" s="13"/>
      <c r="F14" s="13"/>
      <c r="G14" s="64"/>
      <c r="H14" s="80">
        <f>SUM(H16:H100)</f>
        <v>0</v>
      </c>
      <c r="I14" s="100">
        <f>SUM(I16:I100)</f>
        <v>0</v>
      </c>
      <c r="J14" s="11"/>
    </row>
    <row r="15" spans="1:11" ht="16.5" customHeight="1" thickBot="1">
      <c r="A15" s="79" t="s">
        <v>65</v>
      </c>
      <c r="B15" s="71" t="s">
        <v>69</v>
      </c>
      <c r="C15" s="65"/>
      <c r="D15" s="74"/>
      <c r="E15" s="65"/>
      <c r="F15" s="65"/>
      <c r="G15" s="66"/>
      <c r="H15" s="99"/>
      <c r="I15" s="101"/>
      <c r="J15" s="11"/>
    </row>
    <row r="16" spans="1:11" s="148" customFormat="1" ht="24" customHeight="1" thickTop="1">
      <c r="A16" s="142" t="s">
        <v>54</v>
      </c>
      <c r="B16" s="142" t="s">
        <v>0</v>
      </c>
      <c r="C16" s="142" t="s">
        <v>2</v>
      </c>
      <c r="D16" s="143" t="s">
        <v>109</v>
      </c>
      <c r="E16" s="144" t="s">
        <v>1</v>
      </c>
      <c r="F16" s="145" t="s">
        <v>19</v>
      </c>
      <c r="G16" s="146" t="s">
        <v>20</v>
      </c>
      <c r="H16" s="147" t="s">
        <v>5</v>
      </c>
      <c r="I16" s="144" t="s">
        <v>3</v>
      </c>
    </row>
    <row r="17" spans="1:9" s="12" customFormat="1" ht="29.25" customHeight="1">
      <c r="A17" s="153" t="s">
        <v>116</v>
      </c>
      <c r="B17" s="153" t="s">
        <v>117</v>
      </c>
      <c r="C17" s="153" t="s">
        <v>118</v>
      </c>
      <c r="D17" s="154">
        <v>45016</v>
      </c>
      <c r="E17" s="155">
        <v>14.99</v>
      </c>
      <c r="F17" s="30"/>
      <c r="G17" s="31">
        <v>0.45</v>
      </c>
      <c r="H17" s="32"/>
      <c r="I17" s="33">
        <f>H17*E17*(1-G17)</f>
        <v>0</v>
      </c>
    </row>
    <row r="18" spans="1:9" s="12" customFormat="1" ht="12.75" hidden="1">
      <c r="A18" s="27"/>
      <c r="B18" s="28"/>
      <c r="C18" s="28"/>
      <c r="D18" s="27"/>
      <c r="E18" s="29"/>
      <c r="F18" s="30"/>
      <c r="G18" s="31"/>
      <c r="H18" s="32"/>
      <c r="I18" s="33">
        <f t="shared" ref="I18:I81" si="0">H18*E18*(1-G18)</f>
        <v>0</v>
      </c>
    </row>
    <row r="19" spans="1:9" s="12" customFormat="1" ht="12.75" hidden="1">
      <c r="A19" s="27"/>
      <c r="B19" s="28"/>
      <c r="C19" s="28"/>
      <c r="D19" s="27"/>
      <c r="E19" s="29"/>
      <c r="F19" s="30"/>
      <c r="G19" s="31"/>
      <c r="H19" s="32"/>
      <c r="I19" s="33">
        <f t="shared" si="0"/>
        <v>0</v>
      </c>
    </row>
    <row r="20" spans="1:9" s="12" customFormat="1" ht="12.75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</row>
    <row r="21" spans="1:9" s="12" customFormat="1" ht="12.75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</row>
    <row r="22" spans="1:9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</row>
    <row r="23" spans="1:9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</row>
    <row r="24" spans="1:9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</row>
    <row r="25" spans="1:9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</row>
    <row r="26" spans="1:9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</row>
    <row r="27" spans="1:9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</row>
    <row r="28" spans="1:9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</row>
    <row r="29" spans="1:9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</row>
    <row r="30" spans="1:9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</row>
    <row r="31" spans="1:9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</row>
    <row r="32" spans="1:9" s="12" customFormat="1" ht="12.75" hidden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</row>
    <row r="33" spans="1:9" s="12" customFormat="1" ht="12.75" hidden="1">
      <c r="A33" s="27"/>
      <c r="B33" s="28"/>
      <c r="C33" s="28"/>
      <c r="D33" s="27"/>
      <c r="E33" s="29"/>
      <c r="F33" s="30"/>
      <c r="G33" s="31"/>
      <c r="H33" s="32"/>
      <c r="I33" s="33">
        <f t="shared" si="0"/>
        <v>0</v>
      </c>
    </row>
    <row r="34" spans="1:9" s="12" customFormat="1" ht="12.75" hidden="1">
      <c r="A34" s="34"/>
      <c r="B34" s="13"/>
      <c r="C34" s="13"/>
      <c r="D34" s="35"/>
      <c r="E34" s="36"/>
      <c r="F34" s="37"/>
      <c r="G34" s="38"/>
      <c r="H34" s="39"/>
      <c r="I34" s="40">
        <f t="shared" si="0"/>
        <v>0</v>
      </c>
    </row>
    <row r="35" spans="1:9" s="12" customFormat="1" ht="12.75" hidden="1">
      <c r="A35" s="34"/>
      <c r="B35" s="13"/>
      <c r="C35" s="13"/>
      <c r="D35" s="35"/>
      <c r="E35" s="36"/>
      <c r="F35" s="37"/>
      <c r="G35" s="38"/>
      <c r="H35" s="39"/>
      <c r="I35" s="40">
        <f t="shared" si="0"/>
        <v>0</v>
      </c>
    </row>
    <row r="36" spans="1:9" s="12" customFormat="1" ht="12.75" hidden="1">
      <c r="A36" s="34"/>
      <c r="B36" s="13"/>
      <c r="C36" s="13"/>
      <c r="D36" s="35"/>
      <c r="E36" s="36"/>
      <c r="F36" s="37"/>
      <c r="G36" s="38"/>
      <c r="H36" s="39"/>
      <c r="I36" s="40">
        <f t="shared" si="0"/>
        <v>0</v>
      </c>
    </row>
    <row r="37" spans="1:9" s="12" customFormat="1" ht="12.75" hidden="1">
      <c r="A37" s="34"/>
      <c r="B37" s="13"/>
      <c r="C37" s="13"/>
      <c r="D37" s="35"/>
      <c r="E37" s="36"/>
      <c r="F37" s="37"/>
      <c r="G37" s="38"/>
      <c r="H37" s="39"/>
      <c r="I37" s="40">
        <f t="shared" si="0"/>
        <v>0</v>
      </c>
    </row>
    <row r="38" spans="1:9" s="12" customFormat="1" ht="12.75" hidden="1">
      <c r="A38" s="34"/>
      <c r="B38" s="13"/>
      <c r="C38" s="13"/>
      <c r="D38" s="35"/>
      <c r="E38" s="36"/>
      <c r="F38" s="37"/>
      <c r="G38" s="38"/>
      <c r="H38" s="39"/>
      <c r="I38" s="40">
        <f t="shared" si="0"/>
        <v>0</v>
      </c>
    </row>
    <row r="39" spans="1:9" s="12" customFormat="1" ht="12.75" hidden="1">
      <c r="A39" s="34"/>
      <c r="B39" s="13"/>
      <c r="C39" s="13"/>
      <c r="D39" s="35"/>
      <c r="E39" s="36"/>
      <c r="F39" s="37"/>
      <c r="G39" s="38"/>
      <c r="H39" s="39"/>
      <c r="I39" s="40">
        <f t="shared" si="0"/>
        <v>0</v>
      </c>
    </row>
    <row r="40" spans="1:9" s="12" customFormat="1" ht="12.75" hidden="1">
      <c r="A40" s="34"/>
      <c r="B40" s="13"/>
      <c r="C40" s="13"/>
      <c r="D40" s="35"/>
      <c r="E40" s="36"/>
      <c r="F40" s="37"/>
      <c r="G40" s="38"/>
      <c r="H40" s="39"/>
      <c r="I40" s="40">
        <f t="shared" si="0"/>
        <v>0</v>
      </c>
    </row>
    <row r="41" spans="1:9" s="12" customFormat="1" ht="12.75" hidden="1">
      <c r="A41" s="34"/>
      <c r="B41" s="13"/>
      <c r="C41" s="13"/>
      <c r="D41" s="35"/>
      <c r="E41" s="36"/>
      <c r="F41" s="37"/>
      <c r="G41" s="38"/>
      <c r="H41" s="39"/>
      <c r="I41" s="40">
        <f t="shared" si="0"/>
        <v>0</v>
      </c>
    </row>
    <row r="42" spans="1:9" s="12" customFormat="1" ht="12.75" hidden="1">
      <c r="A42" s="34"/>
      <c r="B42" s="13"/>
      <c r="C42" s="13"/>
      <c r="D42" s="35"/>
      <c r="E42" s="36"/>
      <c r="F42" s="37"/>
      <c r="G42" s="38"/>
      <c r="H42" s="39"/>
      <c r="I42" s="40">
        <f t="shared" si="0"/>
        <v>0</v>
      </c>
    </row>
    <row r="43" spans="1:9" s="12" customFormat="1" ht="12.75" hidden="1">
      <c r="A43" s="34"/>
      <c r="B43" s="13"/>
      <c r="C43" s="13"/>
      <c r="D43" s="35"/>
      <c r="E43" s="36"/>
      <c r="F43" s="37"/>
      <c r="G43" s="38"/>
      <c r="H43" s="39"/>
      <c r="I43" s="40">
        <f t="shared" si="0"/>
        <v>0</v>
      </c>
    </row>
    <row r="44" spans="1:9" s="12" customFormat="1" ht="12.75" hidden="1">
      <c r="A44" s="34"/>
      <c r="B44" s="13"/>
      <c r="C44" s="13"/>
      <c r="D44" s="35"/>
      <c r="E44" s="36"/>
      <c r="F44" s="37"/>
      <c r="G44" s="38"/>
      <c r="H44" s="39"/>
      <c r="I44" s="40">
        <f t="shared" si="0"/>
        <v>0</v>
      </c>
    </row>
    <row r="45" spans="1:9" s="12" customFormat="1" ht="12.75" hidden="1">
      <c r="A45" s="34"/>
      <c r="B45" s="13"/>
      <c r="C45" s="13"/>
      <c r="D45" s="35"/>
      <c r="E45" s="36"/>
      <c r="F45" s="37"/>
      <c r="G45" s="38"/>
      <c r="H45" s="39"/>
      <c r="I45" s="40">
        <f t="shared" si="0"/>
        <v>0</v>
      </c>
    </row>
    <row r="46" spans="1:9" s="12" customFormat="1" ht="12.75" hidden="1">
      <c r="A46" s="34"/>
      <c r="B46" s="13"/>
      <c r="C46" s="13"/>
      <c r="D46" s="35"/>
      <c r="E46" s="36"/>
      <c r="F46" s="37"/>
      <c r="G46" s="38"/>
      <c r="H46" s="39"/>
      <c r="I46" s="40">
        <f t="shared" si="0"/>
        <v>0</v>
      </c>
    </row>
    <row r="47" spans="1:9" s="12" customFormat="1" ht="12.75" hidden="1">
      <c r="A47" s="34"/>
      <c r="B47" s="13"/>
      <c r="C47" s="13"/>
      <c r="D47" s="35"/>
      <c r="E47" s="36"/>
      <c r="F47" s="37"/>
      <c r="G47" s="38"/>
      <c r="H47" s="39"/>
      <c r="I47" s="40">
        <f t="shared" si="0"/>
        <v>0</v>
      </c>
    </row>
    <row r="48" spans="1:9" s="12" customFormat="1" ht="12.75" hidden="1">
      <c r="A48" s="34"/>
      <c r="B48" s="13"/>
      <c r="C48" s="13"/>
      <c r="D48" s="35"/>
      <c r="E48" s="36"/>
      <c r="F48" s="37"/>
      <c r="G48" s="38"/>
      <c r="H48" s="39"/>
      <c r="I48" s="40">
        <f t="shared" si="0"/>
        <v>0</v>
      </c>
    </row>
    <row r="49" spans="1:9" s="12" customFormat="1" ht="12.75" hidden="1">
      <c r="A49" s="34"/>
      <c r="B49" s="13"/>
      <c r="C49" s="13"/>
      <c r="D49" s="35"/>
      <c r="E49" s="36"/>
      <c r="F49" s="37"/>
      <c r="G49" s="38"/>
      <c r="H49" s="39"/>
      <c r="I49" s="40">
        <f t="shared" si="0"/>
        <v>0</v>
      </c>
    </row>
    <row r="50" spans="1:9" s="12" customFormat="1" ht="12.75" hidden="1">
      <c r="A50" s="34"/>
      <c r="B50" s="13"/>
      <c r="C50" s="13"/>
      <c r="D50" s="35"/>
      <c r="E50" s="36"/>
      <c r="F50" s="37"/>
      <c r="G50" s="38"/>
      <c r="H50" s="39"/>
      <c r="I50" s="40">
        <f t="shared" si="0"/>
        <v>0</v>
      </c>
    </row>
    <row r="51" spans="1:9" s="12" customFormat="1" ht="12.75" hidden="1">
      <c r="A51" s="34"/>
      <c r="B51" s="13"/>
      <c r="C51" s="13"/>
      <c r="D51" s="35"/>
      <c r="E51" s="36"/>
      <c r="F51" s="37"/>
      <c r="G51" s="38"/>
      <c r="H51" s="39"/>
      <c r="I51" s="40">
        <f t="shared" si="0"/>
        <v>0</v>
      </c>
    </row>
    <row r="52" spans="1:9" s="12" customFormat="1" ht="12.75" hidden="1">
      <c r="A52" s="34"/>
      <c r="B52" s="13"/>
      <c r="C52" s="13"/>
      <c r="D52" s="35"/>
      <c r="E52" s="36"/>
      <c r="F52" s="37"/>
      <c r="G52" s="38"/>
      <c r="H52" s="39"/>
      <c r="I52" s="40">
        <f t="shared" si="0"/>
        <v>0</v>
      </c>
    </row>
    <row r="53" spans="1:9" s="12" customFormat="1" ht="12.75" hidden="1">
      <c r="A53" s="34"/>
      <c r="B53" s="13"/>
      <c r="C53" s="13"/>
      <c r="D53" s="35"/>
      <c r="E53" s="36"/>
      <c r="F53" s="37"/>
      <c r="G53" s="38"/>
      <c r="H53" s="39"/>
      <c r="I53" s="40">
        <f t="shared" si="0"/>
        <v>0</v>
      </c>
    </row>
    <row r="54" spans="1:9" s="12" customFormat="1" ht="12.75" hidden="1">
      <c r="A54" s="34"/>
      <c r="B54" s="13"/>
      <c r="C54" s="13"/>
      <c r="D54" s="35"/>
      <c r="E54" s="36"/>
      <c r="F54" s="37"/>
      <c r="G54" s="38"/>
      <c r="H54" s="39"/>
      <c r="I54" s="40">
        <f t="shared" si="0"/>
        <v>0</v>
      </c>
    </row>
    <row r="55" spans="1:9" s="12" customFormat="1" ht="12.75" hidden="1">
      <c r="A55" s="34"/>
      <c r="B55" s="13"/>
      <c r="C55" s="13"/>
      <c r="D55" s="35"/>
      <c r="E55" s="36"/>
      <c r="F55" s="37"/>
      <c r="G55" s="38"/>
      <c r="H55" s="39"/>
      <c r="I55" s="40">
        <f t="shared" si="0"/>
        <v>0</v>
      </c>
    </row>
    <row r="56" spans="1:9" s="12" customFormat="1" ht="12.75" hidden="1">
      <c r="A56" s="34"/>
      <c r="B56" s="13"/>
      <c r="C56" s="13"/>
      <c r="D56" s="35"/>
      <c r="E56" s="36"/>
      <c r="F56" s="37"/>
      <c r="G56" s="38"/>
      <c r="H56" s="39"/>
      <c r="I56" s="40">
        <f t="shared" si="0"/>
        <v>0</v>
      </c>
    </row>
    <row r="57" spans="1:9" s="12" customFormat="1" ht="12.75" hidden="1">
      <c r="A57" s="34"/>
      <c r="B57" s="13"/>
      <c r="C57" s="13"/>
      <c r="D57" s="35"/>
      <c r="E57" s="36"/>
      <c r="F57" s="37"/>
      <c r="G57" s="38"/>
      <c r="H57" s="39"/>
      <c r="I57" s="40">
        <f t="shared" si="0"/>
        <v>0</v>
      </c>
    </row>
    <row r="58" spans="1:9" s="12" customFormat="1" ht="12.75" hidden="1">
      <c r="A58" s="34"/>
      <c r="B58" s="13"/>
      <c r="C58" s="13"/>
      <c r="D58" s="35"/>
      <c r="E58" s="36"/>
      <c r="F58" s="37"/>
      <c r="G58" s="38"/>
      <c r="H58" s="39"/>
      <c r="I58" s="40">
        <f t="shared" si="0"/>
        <v>0</v>
      </c>
    </row>
    <row r="59" spans="1:9" s="12" customFormat="1" ht="12.75" hidden="1">
      <c r="A59" s="34"/>
      <c r="B59" s="13"/>
      <c r="C59" s="13"/>
      <c r="D59" s="35"/>
      <c r="E59" s="36"/>
      <c r="F59" s="37"/>
      <c r="G59" s="38"/>
      <c r="H59" s="39"/>
      <c r="I59" s="40">
        <f t="shared" si="0"/>
        <v>0</v>
      </c>
    </row>
    <row r="60" spans="1:9" s="12" customFormat="1" ht="12.75" hidden="1">
      <c r="A60" s="34"/>
      <c r="B60" s="13"/>
      <c r="C60" s="13"/>
      <c r="D60" s="35"/>
      <c r="E60" s="36"/>
      <c r="F60" s="37"/>
      <c r="G60" s="38"/>
      <c r="H60" s="39"/>
      <c r="I60" s="40">
        <f t="shared" si="0"/>
        <v>0</v>
      </c>
    </row>
    <row r="61" spans="1:9" s="12" customFormat="1" ht="12.75" hidden="1">
      <c r="A61" s="34"/>
      <c r="B61" s="13"/>
      <c r="C61" s="13"/>
      <c r="D61" s="35"/>
      <c r="E61" s="36"/>
      <c r="F61" s="37"/>
      <c r="G61" s="38"/>
      <c r="H61" s="39"/>
      <c r="I61" s="40">
        <f t="shared" si="0"/>
        <v>0</v>
      </c>
    </row>
    <row r="62" spans="1:9" s="12" customFormat="1" ht="12.75" hidden="1">
      <c r="A62" s="34"/>
      <c r="B62" s="13"/>
      <c r="C62" s="13"/>
      <c r="D62" s="35"/>
      <c r="E62" s="36"/>
      <c r="F62" s="37"/>
      <c r="G62" s="38"/>
      <c r="H62" s="39"/>
      <c r="I62" s="40">
        <f t="shared" si="0"/>
        <v>0</v>
      </c>
    </row>
    <row r="63" spans="1:9" s="12" customFormat="1" ht="12.75" hidden="1">
      <c r="A63" s="34"/>
      <c r="B63" s="13"/>
      <c r="C63" s="13"/>
      <c r="D63" s="35"/>
      <c r="E63" s="36"/>
      <c r="F63" s="37"/>
      <c r="G63" s="38"/>
      <c r="H63" s="39"/>
      <c r="I63" s="40">
        <f t="shared" si="0"/>
        <v>0</v>
      </c>
    </row>
    <row r="64" spans="1:9" s="12" customFormat="1" ht="12.75" hidden="1">
      <c r="A64" s="34"/>
      <c r="B64" s="13"/>
      <c r="C64" s="13"/>
      <c r="D64" s="35"/>
      <c r="E64" s="36"/>
      <c r="F64" s="37"/>
      <c r="G64" s="38"/>
      <c r="H64" s="39"/>
      <c r="I64" s="40">
        <f t="shared" si="0"/>
        <v>0</v>
      </c>
    </row>
    <row r="65" spans="1:9" s="41" customFormat="1" ht="12.75" hidden="1">
      <c r="A65" s="34"/>
      <c r="B65" s="1"/>
      <c r="C65" s="1"/>
      <c r="D65" s="2"/>
      <c r="E65" s="14"/>
      <c r="F65" s="37"/>
      <c r="G65" s="38"/>
      <c r="H65" s="39"/>
      <c r="I65" s="40">
        <f t="shared" si="0"/>
        <v>0</v>
      </c>
    </row>
    <row r="66" spans="1:9" s="41" customFormat="1" ht="12.75" hidden="1">
      <c r="A66" s="34"/>
      <c r="B66" s="1"/>
      <c r="C66" s="1"/>
      <c r="D66" s="2"/>
      <c r="E66" s="14"/>
      <c r="F66" s="37"/>
      <c r="G66" s="38"/>
      <c r="H66" s="39"/>
      <c r="I66" s="40">
        <f t="shared" si="0"/>
        <v>0</v>
      </c>
    </row>
    <row r="67" spans="1:9" s="41" customFormat="1" ht="12.75" hidden="1">
      <c r="A67" s="34"/>
      <c r="B67" s="1"/>
      <c r="C67" s="1"/>
      <c r="D67" s="2"/>
      <c r="E67" s="14"/>
      <c r="F67" s="37"/>
      <c r="G67" s="38"/>
      <c r="H67" s="39"/>
      <c r="I67" s="40">
        <f t="shared" si="0"/>
        <v>0</v>
      </c>
    </row>
    <row r="68" spans="1:9" s="41" customFormat="1" ht="12.75" hidden="1">
      <c r="A68" s="34"/>
      <c r="B68" s="1"/>
      <c r="C68" s="1"/>
      <c r="D68" s="2"/>
      <c r="E68" s="14"/>
      <c r="F68" s="37"/>
      <c r="G68" s="38"/>
      <c r="H68" s="39"/>
      <c r="I68" s="40">
        <f t="shared" si="0"/>
        <v>0</v>
      </c>
    </row>
    <row r="69" spans="1:9" s="41" customFormat="1" ht="12.75" hidden="1">
      <c r="A69" s="34"/>
      <c r="B69" s="1"/>
      <c r="C69" s="1"/>
      <c r="D69" s="2"/>
      <c r="E69" s="14"/>
      <c r="F69" s="37"/>
      <c r="G69" s="38"/>
      <c r="H69" s="39"/>
      <c r="I69" s="40">
        <f t="shared" si="0"/>
        <v>0</v>
      </c>
    </row>
    <row r="70" spans="1:9" s="41" customFormat="1" ht="12.75" hidden="1">
      <c r="A70" s="34"/>
      <c r="B70" s="1"/>
      <c r="C70" s="1"/>
      <c r="D70" s="2"/>
      <c r="E70" s="14"/>
      <c r="F70" s="37"/>
      <c r="G70" s="38"/>
      <c r="H70" s="39"/>
      <c r="I70" s="40">
        <f t="shared" si="0"/>
        <v>0</v>
      </c>
    </row>
    <row r="71" spans="1:9" s="41" customFormat="1" ht="12.75" hidden="1">
      <c r="A71" s="34"/>
      <c r="B71" s="1"/>
      <c r="C71" s="1"/>
      <c r="D71" s="2"/>
      <c r="E71" s="14"/>
      <c r="F71" s="37"/>
      <c r="G71" s="38"/>
      <c r="H71" s="39"/>
      <c r="I71" s="40">
        <f t="shared" si="0"/>
        <v>0</v>
      </c>
    </row>
    <row r="72" spans="1:9" s="41" customFormat="1" ht="12.75" hidden="1">
      <c r="A72" s="34"/>
      <c r="B72" s="1"/>
      <c r="C72" s="1"/>
      <c r="D72" s="2"/>
      <c r="E72" s="14"/>
      <c r="F72" s="37"/>
      <c r="G72" s="38"/>
      <c r="H72" s="39"/>
      <c r="I72" s="40">
        <f t="shared" si="0"/>
        <v>0</v>
      </c>
    </row>
    <row r="73" spans="1:9" s="41" customFormat="1" ht="12.75" hidden="1">
      <c r="A73" s="34"/>
      <c r="B73" s="1"/>
      <c r="C73" s="1"/>
      <c r="D73" s="2"/>
      <c r="E73" s="14"/>
      <c r="F73" s="37"/>
      <c r="G73" s="38"/>
      <c r="H73" s="39"/>
      <c r="I73" s="40">
        <f t="shared" si="0"/>
        <v>0</v>
      </c>
    </row>
    <row r="74" spans="1:9" s="41" customFormat="1" ht="12.75" hidden="1">
      <c r="A74" s="34"/>
      <c r="B74" s="1"/>
      <c r="C74" s="1"/>
      <c r="D74" s="2"/>
      <c r="E74" s="14"/>
      <c r="F74" s="37"/>
      <c r="G74" s="38"/>
      <c r="H74" s="39"/>
      <c r="I74" s="40">
        <f t="shared" si="0"/>
        <v>0</v>
      </c>
    </row>
    <row r="75" spans="1:9" s="41" customFormat="1" ht="12.75" hidden="1">
      <c r="A75" s="34"/>
      <c r="B75" s="1"/>
      <c r="C75" s="1"/>
      <c r="D75" s="2"/>
      <c r="E75" s="14"/>
      <c r="F75" s="37"/>
      <c r="G75" s="38"/>
      <c r="H75" s="39"/>
      <c r="I75" s="40">
        <f t="shared" si="0"/>
        <v>0</v>
      </c>
    </row>
    <row r="76" spans="1:9" s="41" customFormat="1" ht="12.75" hidden="1">
      <c r="A76" s="34"/>
      <c r="B76" s="1"/>
      <c r="C76" s="1"/>
      <c r="D76" s="2"/>
      <c r="E76" s="14"/>
      <c r="F76" s="37"/>
      <c r="G76" s="38"/>
      <c r="H76" s="39"/>
      <c r="I76" s="40">
        <f t="shared" si="0"/>
        <v>0</v>
      </c>
    </row>
    <row r="77" spans="1:9" s="41" customFormat="1" ht="12.75" hidden="1">
      <c r="A77" s="34"/>
      <c r="B77" s="1"/>
      <c r="C77" s="1"/>
      <c r="D77" s="2"/>
      <c r="E77" s="14"/>
      <c r="F77" s="37"/>
      <c r="G77" s="38"/>
      <c r="H77" s="39"/>
      <c r="I77" s="40">
        <f t="shared" si="0"/>
        <v>0</v>
      </c>
    </row>
    <row r="78" spans="1:9" s="41" customFormat="1" ht="12.75" hidden="1">
      <c r="A78" s="34"/>
      <c r="B78" s="1"/>
      <c r="C78" s="1"/>
      <c r="D78" s="2"/>
      <c r="E78" s="14"/>
      <c r="F78" s="37"/>
      <c r="G78" s="38"/>
      <c r="H78" s="39"/>
      <c r="I78" s="40">
        <f t="shared" si="0"/>
        <v>0</v>
      </c>
    </row>
    <row r="79" spans="1:9" s="41" customFormat="1" ht="12.75" hidden="1">
      <c r="A79" s="34"/>
      <c r="B79" s="1"/>
      <c r="C79" s="1"/>
      <c r="D79" s="2"/>
      <c r="E79" s="14"/>
      <c r="F79" s="37"/>
      <c r="G79" s="38"/>
      <c r="H79" s="39"/>
      <c r="I79" s="40">
        <f t="shared" si="0"/>
        <v>0</v>
      </c>
    </row>
    <row r="80" spans="1:9" s="41" customFormat="1" ht="12.75" hidden="1">
      <c r="A80" s="34"/>
      <c r="B80" s="1"/>
      <c r="C80" s="1"/>
      <c r="D80" s="2"/>
      <c r="E80" s="14"/>
      <c r="F80" s="37"/>
      <c r="G80" s="38"/>
      <c r="H80" s="39"/>
      <c r="I80" s="40">
        <f t="shared" si="0"/>
        <v>0</v>
      </c>
    </row>
    <row r="81" spans="1:9" s="41" customFormat="1" ht="12.75" hidden="1">
      <c r="A81" s="34"/>
      <c r="B81" s="1"/>
      <c r="C81" s="1"/>
      <c r="D81" s="2"/>
      <c r="E81" s="14"/>
      <c r="F81" s="37"/>
      <c r="G81" s="38"/>
      <c r="H81" s="39"/>
      <c r="I81" s="40">
        <f t="shared" si="0"/>
        <v>0</v>
      </c>
    </row>
    <row r="82" spans="1:9" s="41" customFormat="1" ht="12.75" hidden="1">
      <c r="A82" s="34"/>
      <c r="B82" s="1"/>
      <c r="C82" s="1"/>
      <c r="D82" s="2"/>
      <c r="E82" s="14"/>
      <c r="F82" s="37"/>
      <c r="G82" s="38"/>
      <c r="H82" s="39"/>
      <c r="I82" s="40">
        <f t="shared" ref="I82:I100" si="1">H82*E82*(1-G82)</f>
        <v>0</v>
      </c>
    </row>
    <row r="83" spans="1:9" s="41" customFormat="1" ht="12.75" hidden="1">
      <c r="A83" s="34"/>
      <c r="B83" s="1"/>
      <c r="C83" s="1"/>
      <c r="D83" s="2"/>
      <c r="E83" s="14"/>
      <c r="F83" s="37"/>
      <c r="G83" s="38"/>
      <c r="H83" s="39"/>
      <c r="I83" s="40">
        <f t="shared" si="1"/>
        <v>0</v>
      </c>
    </row>
    <row r="84" spans="1:9" s="41" customFormat="1" ht="12.75" hidden="1">
      <c r="A84" s="34"/>
      <c r="B84" s="1"/>
      <c r="C84" s="1"/>
      <c r="D84" s="2"/>
      <c r="E84" s="14"/>
      <c r="F84" s="37"/>
      <c r="G84" s="38"/>
      <c r="H84" s="39"/>
      <c r="I84" s="40">
        <f t="shared" si="1"/>
        <v>0</v>
      </c>
    </row>
    <row r="85" spans="1:9" s="41" customFormat="1" ht="12.75" hidden="1">
      <c r="A85" s="34"/>
      <c r="B85" s="1"/>
      <c r="C85" s="1"/>
      <c r="D85" s="2"/>
      <c r="E85" s="14"/>
      <c r="F85" s="37"/>
      <c r="G85" s="38"/>
      <c r="H85" s="39"/>
      <c r="I85" s="40">
        <f t="shared" si="1"/>
        <v>0</v>
      </c>
    </row>
    <row r="86" spans="1:9" s="41" customFormat="1" ht="12.75" hidden="1">
      <c r="A86" s="34"/>
      <c r="B86" s="1"/>
      <c r="C86" s="1"/>
      <c r="D86" s="2"/>
      <c r="E86" s="14"/>
      <c r="F86" s="37"/>
      <c r="G86" s="38"/>
      <c r="H86" s="39"/>
      <c r="I86" s="40">
        <f t="shared" si="1"/>
        <v>0</v>
      </c>
    </row>
    <row r="87" spans="1:9" s="41" customFormat="1" ht="12.75" hidden="1">
      <c r="A87" s="34"/>
      <c r="B87" s="1"/>
      <c r="C87" s="1"/>
      <c r="D87" s="2"/>
      <c r="E87" s="14"/>
      <c r="F87" s="37"/>
      <c r="G87" s="38"/>
      <c r="H87" s="39"/>
      <c r="I87" s="40">
        <f t="shared" si="1"/>
        <v>0</v>
      </c>
    </row>
    <row r="88" spans="1:9" hidden="1">
      <c r="A88" s="34"/>
      <c r="F88" s="37"/>
      <c r="G88" s="38"/>
      <c r="H88" s="39"/>
      <c r="I88" s="40">
        <f t="shared" si="1"/>
        <v>0</v>
      </c>
    </row>
    <row r="89" spans="1:9" hidden="1">
      <c r="A89" s="34"/>
      <c r="F89" s="37"/>
      <c r="G89" s="38"/>
      <c r="H89" s="39"/>
      <c r="I89" s="40">
        <f t="shared" si="1"/>
        <v>0</v>
      </c>
    </row>
    <row r="90" spans="1:9" hidden="1">
      <c r="A90" s="34"/>
      <c r="F90" s="37"/>
      <c r="G90" s="38"/>
      <c r="H90" s="39"/>
      <c r="I90" s="40">
        <f t="shared" si="1"/>
        <v>0</v>
      </c>
    </row>
    <row r="91" spans="1:9" hidden="1">
      <c r="A91" s="34"/>
      <c r="F91" s="37"/>
      <c r="G91" s="38"/>
      <c r="H91" s="39"/>
      <c r="I91" s="40">
        <f t="shared" si="1"/>
        <v>0</v>
      </c>
    </row>
    <row r="92" spans="1:9" hidden="1">
      <c r="A92" s="34"/>
      <c r="F92" s="37"/>
      <c r="G92" s="38"/>
      <c r="H92" s="39"/>
      <c r="I92" s="40">
        <f t="shared" si="1"/>
        <v>0</v>
      </c>
    </row>
    <row r="93" spans="1:9" hidden="1">
      <c r="A93" s="34"/>
      <c r="F93" s="37"/>
      <c r="G93" s="38"/>
      <c r="H93" s="39"/>
      <c r="I93" s="40">
        <f t="shared" si="1"/>
        <v>0</v>
      </c>
    </row>
    <row r="94" spans="1:9" hidden="1">
      <c r="A94" s="34"/>
      <c r="F94" s="37"/>
      <c r="G94" s="38"/>
      <c r="H94" s="39"/>
      <c r="I94" s="40">
        <f t="shared" si="1"/>
        <v>0</v>
      </c>
    </row>
    <row r="95" spans="1:9" hidden="1">
      <c r="A95" s="34"/>
      <c r="F95" s="37"/>
      <c r="G95" s="38"/>
      <c r="H95" s="39"/>
      <c r="I95" s="40">
        <f t="shared" si="1"/>
        <v>0</v>
      </c>
    </row>
    <row r="96" spans="1:9" hidden="1">
      <c r="A96" s="34"/>
      <c r="F96" s="37"/>
      <c r="G96" s="38"/>
      <c r="H96" s="39"/>
      <c r="I96" s="40">
        <f t="shared" si="1"/>
        <v>0</v>
      </c>
    </row>
    <row r="97" spans="1:9" hidden="1">
      <c r="A97" s="34"/>
      <c r="F97" s="37"/>
      <c r="G97" s="38"/>
      <c r="H97" s="39"/>
      <c r="I97" s="40">
        <f t="shared" si="1"/>
        <v>0</v>
      </c>
    </row>
    <row r="98" spans="1:9" hidden="1">
      <c r="A98" s="34"/>
      <c r="F98" s="37"/>
      <c r="G98" s="38"/>
      <c r="H98" s="39"/>
      <c r="I98" s="40">
        <f t="shared" si="1"/>
        <v>0</v>
      </c>
    </row>
    <row r="99" spans="1:9" hidden="1">
      <c r="A99" s="34"/>
      <c r="F99" s="37"/>
      <c r="G99" s="38"/>
      <c r="H99" s="39"/>
      <c r="I99" s="40">
        <f t="shared" si="1"/>
        <v>0</v>
      </c>
    </row>
    <row r="100" spans="1:9" hidden="1">
      <c r="A100" s="34"/>
      <c r="F100" s="37"/>
      <c r="G100" s="38"/>
      <c r="H100" s="39"/>
      <c r="I100" s="40">
        <f t="shared" si="1"/>
        <v>0</v>
      </c>
    </row>
    <row r="101" spans="1:9" hidden="1">
      <c r="A101" s="98" t="s">
        <v>60</v>
      </c>
    </row>
    <row r="102" spans="1:9">
      <c r="A102" s="189"/>
    </row>
  </sheetData>
  <sheetProtection sheet="1" formatCells="0" formatRows="0" insertRows="0" deleteRows="0"/>
  <mergeCells count="9">
    <mergeCell ref="B11:C11"/>
    <mergeCell ref="A8:B8"/>
    <mergeCell ref="A1:I2"/>
    <mergeCell ref="K1:K7"/>
    <mergeCell ref="A3:B3"/>
    <mergeCell ref="A4:B4"/>
    <mergeCell ref="A5:B5"/>
    <mergeCell ref="A6:B6"/>
    <mergeCell ref="A7:B7"/>
  </mergeCells>
  <conditionalFormatting sqref="B17:I33">
    <cfRule type="notContainsBlanks" dxfId="55" priority="6">
      <formula>LEN(TRIM(B17))&gt;0</formula>
    </cfRule>
  </conditionalFormatting>
  <conditionalFormatting sqref="A354:A1048576">
    <cfRule type="duplicateValues" dxfId="54" priority="5"/>
  </conditionalFormatting>
  <conditionalFormatting sqref="A1:A16 A354:A1048576">
    <cfRule type="duplicateValues" dxfId="53" priority="4"/>
  </conditionalFormatting>
  <conditionalFormatting sqref="A1:A16 A354:A1048576">
    <cfRule type="duplicateValues" dxfId="52" priority="3"/>
  </conditionalFormatting>
  <conditionalFormatting sqref="A17:A353">
    <cfRule type="duplicateValues" dxfId="51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96FCE-AED1-4A93-B249-5DA5473D1832}">
  <dimension ref="A1:Q106"/>
  <sheetViews>
    <sheetView showGridLines="0" zoomScaleNormal="100" workbookViewId="0">
      <selection activeCell="K21" sqref="K21"/>
    </sheetView>
  </sheetViews>
  <sheetFormatPr defaultRowHeight="15"/>
  <cols>
    <col min="1" max="1" width="12.44140625" style="3" customWidth="1"/>
    <col min="2" max="2" width="27.109375" style="1" customWidth="1"/>
    <col min="3" max="3" width="15.6640625" style="1" customWidth="1"/>
    <col min="4" max="4" width="8.77734375" style="2" customWidth="1"/>
    <col min="5" max="5" width="8.77734375" style="14" customWidth="1"/>
    <col min="6" max="6" width="8.77734375" style="16" customWidth="1"/>
    <col min="7" max="7" width="8.88671875" style="4"/>
    <col min="8" max="8" width="8.109375" style="24" customWidth="1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281" t="s">
        <v>140</v>
      </c>
      <c r="B1" s="281"/>
      <c r="C1" s="281"/>
      <c r="D1" s="281"/>
      <c r="E1" s="281"/>
      <c r="F1" s="281"/>
      <c r="G1" s="281"/>
      <c r="H1" s="281"/>
      <c r="I1" s="281"/>
      <c r="K1" s="282"/>
    </row>
    <row r="2" spans="1:14" ht="24" customHeight="1" thickBot="1">
      <c r="A2" s="281"/>
      <c r="B2" s="281"/>
      <c r="C2" s="281"/>
      <c r="D2" s="281"/>
      <c r="E2" s="281"/>
      <c r="F2" s="281"/>
      <c r="G2" s="281"/>
      <c r="H2" s="281"/>
      <c r="I2" s="281"/>
      <c r="K2" s="282"/>
    </row>
    <row r="3" spans="1:14" ht="24" customHeight="1" thickTop="1">
      <c r="A3" s="291" t="s">
        <v>36</v>
      </c>
      <c r="B3" s="292"/>
      <c r="C3" s="15" t="s">
        <v>6</v>
      </c>
      <c r="D3" s="10"/>
      <c r="E3" s="10"/>
      <c r="F3" s="18" t="s">
        <v>11</v>
      </c>
      <c r="G3" s="51"/>
      <c r="H3" s="52"/>
      <c r="I3" s="51"/>
      <c r="K3" s="282"/>
    </row>
    <row r="4" spans="1:14" ht="24" customHeight="1">
      <c r="A4" s="293" t="s">
        <v>37</v>
      </c>
      <c r="B4" s="294"/>
      <c r="C4" s="15" t="s">
        <v>7</v>
      </c>
      <c r="D4" s="10"/>
      <c r="E4" s="10"/>
      <c r="F4" s="18" t="s">
        <v>12</v>
      </c>
      <c r="G4" s="9"/>
      <c r="H4" s="26"/>
      <c r="I4" s="9"/>
      <c r="K4" s="282"/>
    </row>
    <row r="5" spans="1:14" ht="24" customHeight="1">
      <c r="A5" s="293" t="s">
        <v>38</v>
      </c>
      <c r="B5" s="294"/>
      <c r="C5" s="15" t="s">
        <v>8</v>
      </c>
      <c r="D5" s="10"/>
      <c r="E5" s="10"/>
      <c r="F5" s="19" t="s">
        <v>13</v>
      </c>
      <c r="G5" s="9"/>
      <c r="H5" s="26"/>
      <c r="I5" s="9"/>
      <c r="K5" s="282"/>
      <c r="N5" s="25"/>
    </row>
    <row r="6" spans="1:14" ht="24" customHeight="1">
      <c r="A6" s="293" t="s">
        <v>39</v>
      </c>
      <c r="B6" s="294"/>
      <c r="C6" s="15" t="s">
        <v>9</v>
      </c>
      <c r="D6" s="10"/>
      <c r="E6" s="10"/>
      <c r="F6" s="18" t="s">
        <v>14</v>
      </c>
      <c r="G6" s="9"/>
      <c r="H6" s="26"/>
      <c r="I6" s="9"/>
      <c r="K6" s="282"/>
    </row>
    <row r="7" spans="1:14" ht="24" customHeight="1">
      <c r="A7" s="295" t="s">
        <v>99</v>
      </c>
      <c r="B7" s="294"/>
      <c r="C7" s="15" t="s">
        <v>10</v>
      </c>
      <c r="D7" s="10"/>
      <c r="E7" s="10"/>
      <c r="F7" s="18" t="s">
        <v>15</v>
      </c>
      <c r="G7" s="9"/>
      <c r="H7" s="26"/>
      <c r="I7" s="9"/>
      <c r="K7" s="282"/>
    </row>
    <row r="8" spans="1:14" ht="24" customHeight="1" thickBot="1">
      <c r="A8" s="289"/>
      <c r="B8" s="290"/>
      <c r="C8" s="6"/>
      <c r="D8" s="7"/>
      <c r="E8" s="17"/>
      <c r="I8" s="4"/>
      <c r="K8" s="61"/>
    </row>
    <row r="9" spans="1:14" ht="24" customHeight="1" thickTop="1" thickBot="1">
      <c r="A9" s="8"/>
      <c r="B9" s="6"/>
      <c r="C9" s="6"/>
      <c r="D9" s="7"/>
      <c r="E9" s="17"/>
      <c r="K9" s="61"/>
    </row>
    <row r="10" spans="1:14" ht="15" customHeight="1" thickTop="1">
      <c r="A10" s="67" t="s">
        <v>66</v>
      </c>
      <c r="B10" s="68"/>
      <c r="C10" s="62"/>
      <c r="D10" s="72" t="s">
        <v>67</v>
      </c>
      <c r="E10" s="62"/>
      <c r="F10" s="62"/>
      <c r="G10" s="63"/>
      <c r="H10" s="106"/>
      <c r="I10" s="107"/>
      <c r="J10" s="11"/>
      <c r="K10" s="61"/>
    </row>
    <row r="11" spans="1:14" ht="15" customHeight="1">
      <c r="A11" s="78" t="s">
        <v>57</v>
      </c>
      <c r="B11" s="69" t="s">
        <v>77</v>
      </c>
      <c r="C11" s="13"/>
      <c r="D11" s="75" t="s">
        <v>55</v>
      </c>
      <c r="E11" s="76"/>
      <c r="F11" s="13"/>
      <c r="G11" s="64"/>
      <c r="H11" s="102" t="s">
        <v>3</v>
      </c>
      <c r="I11" s="103" t="s">
        <v>3</v>
      </c>
      <c r="J11" s="11"/>
      <c r="K11" s="61"/>
    </row>
    <row r="12" spans="1:14" ht="24" customHeight="1">
      <c r="A12" s="93" t="s">
        <v>79</v>
      </c>
      <c r="B12" s="287" t="s">
        <v>84</v>
      </c>
      <c r="C12" s="288"/>
      <c r="D12" s="81" t="s">
        <v>47</v>
      </c>
      <c r="E12" s="13"/>
      <c r="F12" s="13"/>
      <c r="G12" s="64"/>
      <c r="H12" s="104" t="s">
        <v>5</v>
      </c>
      <c r="I12" s="105" t="s">
        <v>4</v>
      </c>
      <c r="J12" s="11"/>
      <c r="K12" s="61"/>
    </row>
    <row r="13" spans="1:14" ht="15" customHeight="1">
      <c r="A13" s="78" t="s">
        <v>64</v>
      </c>
      <c r="B13" s="77">
        <v>100</v>
      </c>
      <c r="C13" s="13"/>
      <c r="D13" s="109" t="s">
        <v>56</v>
      </c>
      <c r="E13" s="13"/>
      <c r="F13" s="13"/>
      <c r="G13" s="64"/>
      <c r="H13" s="104"/>
      <c r="I13" s="108"/>
      <c r="J13" s="11"/>
      <c r="K13" s="61"/>
    </row>
    <row r="14" spans="1:14" ht="15" customHeight="1">
      <c r="A14" s="78" t="s">
        <v>58</v>
      </c>
      <c r="B14" s="77" t="s">
        <v>63</v>
      </c>
      <c r="C14" s="13"/>
      <c r="D14" s="75" t="s">
        <v>49</v>
      </c>
      <c r="E14" s="76"/>
      <c r="F14" s="13"/>
      <c r="G14" s="64"/>
      <c r="H14" s="80">
        <f>SUM(H16:H100)</f>
        <v>0</v>
      </c>
      <c r="I14" s="100">
        <f>SUM(I16:I100)</f>
        <v>0</v>
      </c>
      <c r="J14" s="11"/>
      <c r="K14" s="61"/>
    </row>
    <row r="15" spans="1:14" ht="15" customHeight="1" thickBot="1">
      <c r="A15" s="79" t="s">
        <v>65</v>
      </c>
      <c r="B15" s="71" t="s">
        <v>62</v>
      </c>
      <c r="C15" s="65"/>
      <c r="D15" s="82" t="s">
        <v>50</v>
      </c>
      <c r="E15" s="65"/>
      <c r="F15" s="65"/>
      <c r="G15" s="66"/>
      <c r="H15" s="99"/>
      <c r="I15" s="101"/>
      <c r="J15" s="11"/>
      <c r="K15" s="61"/>
    </row>
    <row r="16" spans="1:14" s="148" customFormat="1" ht="24" customHeight="1" thickTop="1">
      <c r="A16" s="190" t="s">
        <v>54</v>
      </c>
      <c r="B16" s="142" t="s">
        <v>0</v>
      </c>
      <c r="C16" s="142" t="s">
        <v>2</v>
      </c>
      <c r="D16" s="143" t="s">
        <v>109</v>
      </c>
      <c r="E16" s="144" t="s">
        <v>1</v>
      </c>
      <c r="F16" s="145" t="s">
        <v>19</v>
      </c>
      <c r="G16" s="146" t="s">
        <v>20</v>
      </c>
      <c r="H16" s="147" t="s">
        <v>5</v>
      </c>
      <c r="I16" s="144" t="s">
        <v>3</v>
      </c>
      <c r="K16" s="61"/>
    </row>
    <row r="17" spans="1:17" s="12" customFormat="1" ht="27.75" customHeight="1">
      <c r="A17" s="27" t="s">
        <v>119</v>
      </c>
      <c r="B17" s="153" t="s">
        <v>120</v>
      </c>
      <c r="C17" s="153" t="s">
        <v>121</v>
      </c>
      <c r="D17" s="156">
        <v>43374</v>
      </c>
      <c r="E17" s="157">
        <v>34.99</v>
      </c>
      <c r="F17" s="158" t="s">
        <v>122</v>
      </c>
      <c r="G17" s="48">
        <v>0.6</v>
      </c>
      <c r="H17" s="32"/>
      <c r="I17" s="33">
        <f>H17*E17*(1-G17)</f>
        <v>0</v>
      </c>
      <c r="K17" s="50"/>
      <c r="L17" s="16"/>
    </row>
    <row r="18" spans="1:17" s="12" customFormat="1" ht="27.75" customHeight="1">
      <c r="A18" s="27" t="s">
        <v>123</v>
      </c>
      <c r="B18" s="153" t="s">
        <v>124</v>
      </c>
      <c r="C18" s="153" t="s">
        <v>125</v>
      </c>
      <c r="D18" s="156">
        <v>44928</v>
      </c>
      <c r="E18" s="157">
        <v>24.99</v>
      </c>
      <c r="F18" s="159"/>
      <c r="G18" s="31">
        <v>0.3</v>
      </c>
      <c r="H18" s="32"/>
      <c r="I18" s="33">
        <f t="shared" ref="I18:I81" si="0">H18*E18*(1-G18)</f>
        <v>0</v>
      </c>
      <c r="K18" s="50"/>
    </row>
    <row r="19" spans="1:17" s="12" customFormat="1" ht="27.75" customHeight="1">
      <c r="A19" s="27" t="s">
        <v>126</v>
      </c>
      <c r="B19" s="153" t="s">
        <v>127</v>
      </c>
      <c r="C19" s="153" t="s">
        <v>128</v>
      </c>
      <c r="D19" s="156">
        <v>44999</v>
      </c>
      <c r="E19" s="157">
        <v>17.989999999999998</v>
      </c>
      <c r="F19" s="158" t="s">
        <v>122</v>
      </c>
      <c r="G19" s="31">
        <v>0.57999999999999996</v>
      </c>
      <c r="H19" s="32"/>
      <c r="I19" s="33">
        <f t="shared" si="0"/>
        <v>0</v>
      </c>
      <c r="K19" s="50"/>
    </row>
    <row r="20" spans="1:17" s="12" customFormat="1" ht="27.75" customHeight="1">
      <c r="A20" s="27" t="s">
        <v>129</v>
      </c>
      <c r="B20" s="153" t="s">
        <v>130</v>
      </c>
      <c r="C20" s="153" t="s">
        <v>256</v>
      </c>
      <c r="D20" s="156">
        <v>44964</v>
      </c>
      <c r="E20" s="157">
        <v>19.989999999999998</v>
      </c>
      <c r="F20" s="158" t="s">
        <v>122</v>
      </c>
      <c r="G20" s="31">
        <v>0.57999999999999996</v>
      </c>
      <c r="H20" s="32"/>
      <c r="I20" s="33">
        <f t="shared" si="0"/>
        <v>0</v>
      </c>
      <c r="K20" s="49"/>
    </row>
    <row r="21" spans="1:17" s="12" customFormat="1" hidden="1">
      <c r="A21" s="27"/>
      <c r="B21" s="88"/>
      <c r="C21" s="88"/>
      <c r="D21" s="87"/>
      <c r="E21" s="89"/>
      <c r="F21" s="90"/>
      <c r="G21" s="31"/>
      <c r="H21" s="32"/>
      <c r="I21" s="33">
        <f t="shared" si="0"/>
        <v>0</v>
      </c>
      <c r="K21" s="49"/>
    </row>
    <row r="22" spans="1:17" s="12" customFormat="1" hidden="1">
      <c r="A22" s="27"/>
      <c r="B22" s="84"/>
      <c r="C22" s="84"/>
      <c r="D22" s="83"/>
      <c r="E22" s="85"/>
      <c r="F22" s="86"/>
      <c r="G22" s="48"/>
      <c r="H22" s="32"/>
      <c r="I22" s="33">
        <f t="shared" si="0"/>
        <v>0</v>
      </c>
      <c r="K22" s="49"/>
    </row>
    <row r="23" spans="1:17" s="12" customFormat="1" ht="12.75" hidden="1">
      <c r="A23" s="27"/>
      <c r="B23" s="88"/>
      <c r="C23" s="88"/>
      <c r="D23" s="87"/>
      <c r="E23" s="89"/>
      <c r="F23" s="90"/>
      <c r="G23" s="31"/>
      <c r="H23" s="32"/>
      <c r="I23" s="33">
        <f t="shared" si="0"/>
        <v>0</v>
      </c>
    </row>
    <row r="24" spans="1:17" s="12" customFormat="1" ht="12.75" hidden="1">
      <c r="A24" s="27"/>
      <c r="B24" s="88"/>
      <c r="C24" s="88"/>
      <c r="D24" s="87"/>
      <c r="E24" s="89"/>
      <c r="F24" s="90"/>
      <c r="G24" s="31"/>
      <c r="H24" s="32"/>
      <c r="I24" s="33">
        <f t="shared" si="0"/>
        <v>0</v>
      </c>
    </row>
    <row r="25" spans="1:17" s="12" customFormat="1" ht="12.75" hidden="1">
      <c r="A25" s="27"/>
      <c r="B25" s="88"/>
      <c r="C25" s="88"/>
      <c r="D25" s="87"/>
      <c r="E25" s="89"/>
      <c r="F25" s="90"/>
      <c r="G25" s="31"/>
      <c r="H25" s="32"/>
      <c r="I25" s="33">
        <f t="shared" si="0"/>
        <v>0</v>
      </c>
    </row>
    <row r="26" spans="1:17" s="12" customFormat="1" ht="12.75" hidden="1">
      <c r="A26" s="27"/>
      <c r="B26" s="88"/>
      <c r="C26" s="88"/>
      <c r="D26" s="87"/>
      <c r="E26" s="89"/>
      <c r="F26" s="91"/>
      <c r="G26" s="31"/>
      <c r="H26" s="32"/>
      <c r="I26" s="33">
        <f t="shared" si="0"/>
        <v>0</v>
      </c>
    </row>
    <row r="27" spans="1:17" s="12" customFormat="1" ht="12.75" hidden="1">
      <c r="A27" s="27"/>
      <c r="B27" s="88"/>
      <c r="C27" s="88"/>
      <c r="D27" s="87"/>
      <c r="E27" s="89"/>
      <c r="F27" s="92"/>
      <c r="G27" s="31"/>
      <c r="H27" s="32"/>
      <c r="I27" s="33">
        <f t="shared" si="0"/>
        <v>0</v>
      </c>
    </row>
    <row r="28" spans="1:17" s="12" customFormat="1" ht="12.75" hidden="1">
      <c r="A28" s="27"/>
      <c r="B28" s="88"/>
      <c r="C28" s="88"/>
      <c r="D28" s="87"/>
      <c r="E28" s="89"/>
      <c r="F28" s="92"/>
      <c r="G28" s="31"/>
      <c r="H28" s="32"/>
      <c r="I28" s="33">
        <f t="shared" si="0"/>
        <v>0</v>
      </c>
      <c r="L28" s="60"/>
      <c r="N28" s="60"/>
      <c r="O28" s="60"/>
      <c r="P28" s="60"/>
      <c r="Q28" s="60"/>
    </row>
    <row r="29" spans="1:17" s="12" customFormat="1" ht="12.75" hidden="1">
      <c r="A29" s="27"/>
      <c r="B29" s="88"/>
      <c r="C29" s="88"/>
      <c r="D29" s="87"/>
      <c r="E29" s="89"/>
      <c r="F29" s="92"/>
      <c r="G29" s="31"/>
      <c r="H29" s="32"/>
      <c r="I29" s="33">
        <f t="shared" si="0"/>
        <v>0</v>
      </c>
      <c r="L29" s="60"/>
      <c r="N29" s="60"/>
      <c r="O29" s="60"/>
      <c r="P29" s="60"/>
      <c r="Q29" s="60"/>
    </row>
    <row r="30" spans="1:17" s="12" customFormat="1" ht="12.75" hidden="1">
      <c r="A30" s="27"/>
      <c r="B30" s="88"/>
      <c r="C30" s="88"/>
      <c r="D30" s="87"/>
      <c r="E30" s="89"/>
      <c r="F30" s="92"/>
      <c r="G30" s="31"/>
      <c r="H30" s="32"/>
      <c r="I30" s="33">
        <f t="shared" si="0"/>
        <v>0</v>
      </c>
      <c r="L30" s="60"/>
      <c r="N30" s="60"/>
      <c r="O30" s="60"/>
      <c r="P30" s="60"/>
      <c r="Q30" s="60"/>
    </row>
    <row r="31" spans="1:17" s="12" customFormat="1" ht="12.75" hidden="1">
      <c r="A31" s="27"/>
      <c r="B31" s="88"/>
      <c r="C31" s="88"/>
      <c r="D31" s="87"/>
      <c r="E31" s="89"/>
      <c r="F31" s="92"/>
      <c r="G31" s="31"/>
      <c r="H31" s="32"/>
      <c r="I31" s="33">
        <f t="shared" si="0"/>
        <v>0</v>
      </c>
    </row>
    <row r="32" spans="1:17" s="12" customFormat="1" ht="12.75" hidden="1">
      <c r="A32" s="27"/>
      <c r="B32" s="88"/>
      <c r="C32" s="88"/>
      <c r="D32" s="87"/>
      <c r="E32" s="89"/>
      <c r="F32" s="92"/>
      <c r="G32" s="31"/>
      <c r="H32" s="32"/>
      <c r="I32" s="33">
        <f t="shared" si="0"/>
        <v>0</v>
      </c>
    </row>
    <row r="33" spans="1:11" s="12" customFormat="1" ht="12.75" hidden="1">
      <c r="A33" s="34"/>
      <c r="B33" s="88"/>
      <c r="C33" s="88"/>
      <c r="D33" s="87"/>
      <c r="E33" s="89"/>
      <c r="F33" s="92"/>
      <c r="G33" s="31"/>
      <c r="H33" s="32"/>
      <c r="I33" s="33">
        <f t="shared" si="0"/>
        <v>0</v>
      </c>
    </row>
    <row r="34" spans="1:11" s="12" customFormat="1" ht="12.75" hidden="1">
      <c r="A34" s="34"/>
      <c r="B34" s="88"/>
      <c r="C34" s="88"/>
      <c r="D34" s="87"/>
      <c r="E34" s="89"/>
      <c r="F34" s="92"/>
      <c r="G34" s="31"/>
      <c r="H34" s="32"/>
      <c r="I34" s="33">
        <f t="shared" si="0"/>
        <v>0</v>
      </c>
    </row>
    <row r="35" spans="1:11" s="12" customFormat="1" ht="12.75" hidden="1">
      <c r="A35" s="34"/>
      <c r="B35" s="28"/>
      <c r="C35" s="28"/>
      <c r="D35" s="27"/>
      <c r="E35" s="29"/>
      <c r="F35" s="30"/>
      <c r="G35" s="31"/>
      <c r="H35" s="32"/>
      <c r="I35" s="33">
        <f t="shared" si="0"/>
        <v>0</v>
      </c>
    </row>
    <row r="36" spans="1:11" s="12" customFormat="1" ht="12.75" hidden="1">
      <c r="A36" s="34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1"/>
    </row>
    <row r="37" spans="1:11" s="12" customFormat="1" ht="12.75" hidden="1" customHeight="1">
      <c r="A37" s="34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1"/>
    </row>
    <row r="38" spans="1:11" s="12" customFormat="1" ht="12.75" hidden="1" customHeight="1">
      <c r="A38" s="34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1"/>
    </row>
    <row r="39" spans="1:11" s="12" customFormat="1" ht="12.75" hidden="1" customHeight="1">
      <c r="A39" s="34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1"/>
    </row>
    <row r="40" spans="1:11" s="12" customFormat="1" ht="12.75" hidden="1" customHeight="1">
      <c r="A40" s="34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1"/>
    </row>
    <row r="41" spans="1:11" s="12" customFormat="1" ht="12.75" hidden="1" customHeight="1">
      <c r="A41" s="34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1"/>
    </row>
    <row r="42" spans="1:11" s="12" customFormat="1" ht="12.75" hidden="1" customHeight="1">
      <c r="A42" s="34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1"/>
    </row>
    <row r="43" spans="1:11" s="12" customFormat="1" ht="12.75" hidden="1" customHeight="1">
      <c r="A43" s="34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1"/>
    </row>
    <row r="44" spans="1:11" s="12" customFormat="1" ht="12.75" hidden="1" customHeight="1">
      <c r="A44" s="34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1"/>
    </row>
    <row r="45" spans="1:11" s="12" customFormat="1" ht="12.75" hidden="1" customHeight="1">
      <c r="A45" s="34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1"/>
    </row>
    <row r="46" spans="1:11" s="12" customFormat="1" ht="12.75" hidden="1" customHeight="1">
      <c r="A46" s="34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1"/>
    </row>
    <row r="47" spans="1:11" s="12" customFormat="1" ht="12.75" hidden="1" customHeight="1">
      <c r="A47" s="34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1"/>
    </row>
    <row r="48" spans="1:11" s="12" customFormat="1" ht="12.75" hidden="1" customHeight="1">
      <c r="A48" s="34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1"/>
    </row>
    <row r="49" spans="1:11" s="12" customFormat="1" ht="12.75" hidden="1" customHeight="1">
      <c r="A49" s="34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1"/>
    </row>
    <row r="50" spans="1:11" s="12" customFormat="1" ht="12.75" hidden="1" customHeight="1">
      <c r="A50" s="34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1"/>
    </row>
    <row r="51" spans="1:11" s="12" customFormat="1" ht="12.75" hidden="1" customHeight="1">
      <c r="A51" s="34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1"/>
    </row>
    <row r="52" spans="1:11" s="12" customFormat="1" ht="12.75" hidden="1" customHeight="1">
      <c r="A52" s="34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1"/>
    </row>
    <row r="53" spans="1:11" s="12" customFormat="1" ht="12.75" hidden="1" customHeight="1">
      <c r="A53" s="34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1"/>
    </row>
    <row r="54" spans="1:11" s="12" customFormat="1" ht="12.75" hidden="1" customHeight="1">
      <c r="A54" s="34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1"/>
    </row>
    <row r="55" spans="1:11" s="12" customFormat="1" ht="12.75" hidden="1" customHeight="1">
      <c r="A55" s="34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1"/>
    </row>
    <row r="56" spans="1:11" s="12" customFormat="1" ht="12.75" hidden="1" customHeight="1">
      <c r="A56" s="34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1"/>
    </row>
    <row r="57" spans="1:11" s="12" customFormat="1" ht="12.75" hidden="1" customHeight="1">
      <c r="A57" s="34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1"/>
    </row>
    <row r="58" spans="1:11" s="12" customFormat="1" ht="12.75" hidden="1" customHeight="1">
      <c r="A58" s="34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1"/>
    </row>
    <row r="59" spans="1:11" s="12" customFormat="1" ht="12.75" hidden="1" customHeight="1">
      <c r="A59" s="34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1"/>
    </row>
    <row r="60" spans="1:11" s="12" customFormat="1" ht="12.75" hidden="1" customHeight="1">
      <c r="A60" s="34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1"/>
    </row>
    <row r="61" spans="1:11" s="12" customFormat="1" ht="12.75" hidden="1" customHeight="1">
      <c r="A61" s="34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1"/>
    </row>
    <row r="62" spans="1:11" s="12" customFormat="1" ht="12.75" hidden="1" customHeight="1">
      <c r="A62" s="34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1"/>
    </row>
    <row r="63" spans="1:11" s="12" customFormat="1" ht="12.75" hidden="1" customHeight="1">
      <c r="A63" s="34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1"/>
    </row>
    <row r="64" spans="1:11" s="12" customFormat="1" ht="12.75" hidden="1" customHeight="1">
      <c r="A64" s="34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1"/>
    </row>
    <row r="65" spans="1:11" s="41" customFormat="1" ht="12.75" hidden="1" customHeight="1">
      <c r="A65" s="34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1"/>
    </row>
    <row r="66" spans="1:11" s="41" customFormat="1" ht="12.75" hidden="1" customHeight="1">
      <c r="A66" s="34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1"/>
    </row>
    <row r="67" spans="1:11" s="41" customFormat="1" ht="12.75" hidden="1" customHeight="1">
      <c r="A67" s="34"/>
      <c r="B67" s="28"/>
      <c r="C67" s="28"/>
      <c r="D67" s="27"/>
      <c r="E67" s="29"/>
      <c r="F67" s="30"/>
      <c r="G67" s="31"/>
      <c r="H67" s="32"/>
      <c r="I67" s="33">
        <f t="shared" si="0"/>
        <v>0</v>
      </c>
      <c r="K67" s="61"/>
    </row>
    <row r="68" spans="1:11" s="41" customFormat="1" ht="12.75" hidden="1" customHeight="1">
      <c r="A68" s="34"/>
      <c r="B68" s="28"/>
      <c r="C68" s="28"/>
      <c r="D68" s="27"/>
      <c r="E68" s="29"/>
      <c r="F68" s="30"/>
      <c r="G68" s="31"/>
      <c r="H68" s="32"/>
      <c r="I68" s="33">
        <f t="shared" si="0"/>
        <v>0</v>
      </c>
      <c r="K68" s="61"/>
    </row>
    <row r="69" spans="1:11" s="41" customFormat="1" ht="12.75" hidden="1" customHeight="1">
      <c r="A69" s="34"/>
      <c r="B69" s="28"/>
      <c r="C69" s="28"/>
      <c r="D69" s="27"/>
      <c r="E69" s="29"/>
      <c r="F69" s="30"/>
      <c r="G69" s="31"/>
      <c r="H69" s="32"/>
      <c r="I69" s="33">
        <f t="shared" si="0"/>
        <v>0</v>
      </c>
      <c r="K69" s="61"/>
    </row>
    <row r="70" spans="1:11" s="41" customFormat="1" ht="12.75" hidden="1" customHeight="1">
      <c r="A70" s="34"/>
      <c r="B70" s="28"/>
      <c r="C70" s="28"/>
      <c r="D70" s="27"/>
      <c r="E70" s="29"/>
      <c r="F70" s="30"/>
      <c r="G70" s="31"/>
      <c r="H70" s="32"/>
      <c r="I70" s="33">
        <f t="shared" si="0"/>
        <v>0</v>
      </c>
      <c r="K70" s="61"/>
    </row>
    <row r="71" spans="1:11" s="41" customFormat="1" ht="12.75" hidden="1" customHeight="1">
      <c r="A71" s="34"/>
      <c r="B71" s="28"/>
      <c r="C71" s="28"/>
      <c r="D71" s="27"/>
      <c r="E71" s="29"/>
      <c r="F71" s="30"/>
      <c r="G71" s="31"/>
      <c r="H71" s="32"/>
      <c r="I71" s="33">
        <f t="shared" si="0"/>
        <v>0</v>
      </c>
      <c r="K71" s="61"/>
    </row>
    <row r="72" spans="1:11" s="41" customFormat="1" ht="12.75" hidden="1" customHeight="1">
      <c r="A72" s="34"/>
      <c r="B72" s="28"/>
      <c r="C72" s="28"/>
      <c r="D72" s="27"/>
      <c r="E72" s="29"/>
      <c r="F72" s="30"/>
      <c r="G72" s="31"/>
      <c r="H72" s="32"/>
      <c r="I72" s="33">
        <f t="shared" si="0"/>
        <v>0</v>
      </c>
      <c r="K72" s="61"/>
    </row>
    <row r="73" spans="1:11" s="41" customFormat="1" ht="12.75" hidden="1" customHeight="1">
      <c r="A73" s="34"/>
      <c r="B73" s="28"/>
      <c r="C73" s="28"/>
      <c r="D73" s="27"/>
      <c r="E73" s="29"/>
      <c r="F73" s="30"/>
      <c r="G73" s="31"/>
      <c r="H73" s="32"/>
      <c r="I73" s="33">
        <f t="shared" si="0"/>
        <v>0</v>
      </c>
      <c r="K73" s="61"/>
    </row>
    <row r="74" spans="1:11" s="41" customFormat="1" ht="12.75" hidden="1" customHeight="1">
      <c r="A74" s="34"/>
      <c r="B74" s="28"/>
      <c r="C74" s="28"/>
      <c r="D74" s="27"/>
      <c r="E74" s="29"/>
      <c r="F74" s="30"/>
      <c r="G74" s="31"/>
      <c r="H74" s="32"/>
      <c r="I74" s="33">
        <f t="shared" si="0"/>
        <v>0</v>
      </c>
      <c r="K74" s="61"/>
    </row>
    <row r="75" spans="1:11" s="41" customFormat="1" ht="12.75" hidden="1" customHeight="1">
      <c r="A75" s="34"/>
      <c r="B75" s="28"/>
      <c r="C75" s="28"/>
      <c r="D75" s="27"/>
      <c r="E75" s="29"/>
      <c r="F75" s="30"/>
      <c r="G75" s="31"/>
      <c r="H75" s="32"/>
      <c r="I75" s="33">
        <f t="shared" si="0"/>
        <v>0</v>
      </c>
      <c r="K75" s="61"/>
    </row>
    <row r="76" spans="1:11" s="41" customFormat="1" ht="12.75" hidden="1" customHeight="1">
      <c r="A76" s="34"/>
      <c r="B76" s="28"/>
      <c r="C76" s="28"/>
      <c r="D76" s="27"/>
      <c r="E76" s="29"/>
      <c r="F76" s="30"/>
      <c r="G76" s="31"/>
      <c r="H76" s="32"/>
      <c r="I76" s="33">
        <f t="shared" si="0"/>
        <v>0</v>
      </c>
      <c r="K76" s="61"/>
    </row>
    <row r="77" spans="1:11" s="41" customFormat="1" ht="15" hidden="1" customHeight="1">
      <c r="A77" s="34"/>
      <c r="B77" s="28"/>
      <c r="C77" s="28"/>
      <c r="D77" s="27"/>
      <c r="E77" s="29"/>
      <c r="F77" s="30"/>
      <c r="G77" s="31"/>
      <c r="H77" s="32"/>
      <c r="I77" s="33">
        <f t="shared" si="0"/>
        <v>0</v>
      </c>
      <c r="K77" s="61"/>
    </row>
    <row r="78" spans="1:11" s="41" customFormat="1" ht="15" hidden="1" customHeight="1">
      <c r="A78" s="34"/>
      <c r="B78" s="28"/>
      <c r="C78" s="28"/>
      <c r="D78" s="27"/>
      <c r="E78" s="29"/>
      <c r="F78" s="30"/>
      <c r="G78" s="31"/>
      <c r="H78" s="32"/>
      <c r="I78" s="33">
        <f t="shared" si="0"/>
        <v>0</v>
      </c>
      <c r="K78" s="61"/>
    </row>
    <row r="79" spans="1:11" s="41" customFormat="1" ht="15" hidden="1" customHeight="1">
      <c r="A79" s="34"/>
      <c r="B79" s="28"/>
      <c r="C79" s="28"/>
      <c r="D79" s="27"/>
      <c r="E79" s="29"/>
      <c r="F79" s="30"/>
      <c r="G79" s="31"/>
      <c r="H79" s="32"/>
      <c r="I79" s="33">
        <f t="shared" si="0"/>
        <v>0</v>
      </c>
      <c r="K79" s="61"/>
    </row>
    <row r="80" spans="1:11" s="41" customFormat="1" ht="15" hidden="1" customHeight="1">
      <c r="A80" s="34"/>
      <c r="B80" s="28"/>
      <c r="C80" s="28"/>
      <c r="D80" s="27"/>
      <c r="E80" s="29"/>
      <c r="F80" s="30"/>
      <c r="G80" s="31"/>
      <c r="H80" s="32"/>
      <c r="I80" s="33">
        <f t="shared" si="0"/>
        <v>0</v>
      </c>
      <c r="K80" s="61"/>
    </row>
    <row r="81" spans="1:11" s="41" customFormat="1" ht="15" hidden="1" customHeight="1">
      <c r="A81" s="34"/>
      <c r="B81" s="28"/>
      <c r="C81" s="28"/>
      <c r="D81" s="27"/>
      <c r="E81" s="29"/>
      <c r="F81" s="30"/>
      <c r="G81" s="31"/>
      <c r="H81" s="32"/>
      <c r="I81" s="33">
        <f t="shared" si="0"/>
        <v>0</v>
      </c>
      <c r="K81" s="61"/>
    </row>
    <row r="82" spans="1:11" s="41" customFormat="1" ht="15" hidden="1" customHeight="1">
      <c r="A82" s="34"/>
      <c r="B82" s="28"/>
      <c r="C82" s="28"/>
      <c r="D82" s="27"/>
      <c r="E82" s="29"/>
      <c r="F82" s="30"/>
      <c r="G82" s="31"/>
      <c r="H82" s="32"/>
      <c r="I82" s="33">
        <f t="shared" ref="I82:I100" si="1">H82*E82*(1-G82)</f>
        <v>0</v>
      </c>
      <c r="K82" s="61"/>
    </row>
    <row r="83" spans="1:11" s="41" customFormat="1" ht="15" hidden="1" customHeight="1">
      <c r="A83" s="34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1"/>
    </row>
    <row r="84" spans="1:11" s="41" customFormat="1" ht="15" hidden="1" customHeight="1">
      <c r="A84" s="34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1"/>
    </row>
    <row r="85" spans="1:11" s="41" customFormat="1" ht="15" hidden="1" customHeight="1">
      <c r="A85" s="34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1"/>
    </row>
    <row r="86" spans="1:11" s="41" customFormat="1" ht="15" hidden="1" customHeight="1">
      <c r="A86" s="34"/>
      <c r="B86" s="28"/>
      <c r="C86" s="28"/>
      <c r="D86" s="27"/>
      <c r="E86" s="29"/>
      <c r="F86" s="30"/>
      <c r="G86" s="31"/>
      <c r="H86" s="32"/>
      <c r="I86" s="33">
        <f t="shared" si="1"/>
        <v>0</v>
      </c>
      <c r="K86" s="61"/>
    </row>
    <row r="87" spans="1:11" s="41" customFormat="1" ht="15" hidden="1" customHeight="1">
      <c r="A87" s="34"/>
      <c r="B87" s="28"/>
      <c r="C87" s="28"/>
      <c r="D87" s="27"/>
      <c r="E87" s="29"/>
      <c r="F87" s="30"/>
      <c r="G87" s="31"/>
      <c r="H87" s="32"/>
      <c r="I87" s="33">
        <f t="shared" si="1"/>
        <v>0</v>
      </c>
      <c r="K87" s="61"/>
    </row>
    <row r="88" spans="1:11" ht="15" hidden="1" customHeight="1">
      <c r="A88" s="34"/>
      <c r="B88" s="28"/>
      <c r="C88" s="28"/>
      <c r="D88" s="27"/>
      <c r="E88" s="29"/>
      <c r="F88" s="30"/>
      <c r="G88" s="31"/>
      <c r="H88" s="32"/>
      <c r="I88" s="33">
        <f t="shared" si="1"/>
        <v>0</v>
      </c>
      <c r="K88" s="61"/>
    </row>
    <row r="89" spans="1:11" ht="15" hidden="1" customHeight="1">
      <c r="A89" s="34"/>
      <c r="B89" s="28"/>
      <c r="C89" s="28"/>
      <c r="D89" s="27"/>
      <c r="E89" s="29"/>
      <c r="F89" s="30"/>
      <c r="G89" s="31"/>
      <c r="H89" s="32"/>
      <c r="I89" s="33">
        <f t="shared" si="1"/>
        <v>0</v>
      </c>
      <c r="K89" s="61"/>
    </row>
    <row r="90" spans="1:11" ht="15" hidden="1" customHeight="1">
      <c r="A90" s="34"/>
      <c r="B90" s="28"/>
      <c r="C90" s="28"/>
      <c r="D90" s="27"/>
      <c r="E90" s="29"/>
      <c r="F90" s="30"/>
      <c r="G90" s="31"/>
      <c r="H90" s="32"/>
      <c r="I90" s="33">
        <f t="shared" si="1"/>
        <v>0</v>
      </c>
      <c r="K90" s="61"/>
    </row>
    <row r="91" spans="1:11" ht="15" hidden="1" customHeight="1">
      <c r="A91" s="34"/>
      <c r="B91" s="28"/>
      <c r="C91" s="28"/>
      <c r="D91" s="27"/>
      <c r="E91" s="29"/>
      <c r="F91" s="30"/>
      <c r="G91" s="31"/>
      <c r="H91" s="32"/>
      <c r="I91" s="33">
        <f t="shared" si="1"/>
        <v>0</v>
      </c>
      <c r="K91" s="61"/>
    </row>
    <row r="92" spans="1:11" ht="15" hidden="1" customHeight="1">
      <c r="A92" s="34"/>
      <c r="B92" s="28"/>
      <c r="C92" s="28"/>
      <c r="D92" s="27"/>
      <c r="E92" s="29"/>
      <c r="F92" s="30"/>
      <c r="G92" s="31"/>
      <c r="H92" s="32"/>
      <c r="I92" s="33">
        <f t="shared" si="1"/>
        <v>0</v>
      </c>
      <c r="K92" s="61"/>
    </row>
    <row r="93" spans="1:11" ht="15" hidden="1" customHeight="1">
      <c r="A93" s="34"/>
      <c r="B93" s="28"/>
      <c r="C93" s="28"/>
      <c r="D93" s="27"/>
      <c r="E93" s="29"/>
      <c r="F93" s="30"/>
      <c r="G93" s="31"/>
      <c r="H93" s="32"/>
      <c r="I93" s="33">
        <f t="shared" si="1"/>
        <v>0</v>
      </c>
      <c r="K93" s="61"/>
    </row>
    <row r="94" spans="1:11" ht="15" hidden="1" customHeight="1">
      <c r="A94" s="34"/>
      <c r="B94" s="28"/>
      <c r="C94" s="28"/>
      <c r="D94" s="27"/>
      <c r="E94" s="29"/>
      <c r="F94" s="30"/>
      <c r="G94" s="31"/>
      <c r="H94" s="32"/>
      <c r="I94" s="33">
        <f t="shared" si="1"/>
        <v>0</v>
      </c>
      <c r="K94" s="61"/>
    </row>
    <row r="95" spans="1:11" ht="15" hidden="1" customHeight="1">
      <c r="A95" s="34"/>
      <c r="B95" s="28"/>
      <c r="C95" s="28"/>
      <c r="D95" s="27"/>
      <c r="E95" s="29"/>
      <c r="F95" s="30"/>
      <c r="G95" s="31"/>
      <c r="H95" s="32"/>
      <c r="I95" s="33">
        <f t="shared" si="1"/>
        <v>0</v>
      </c>
      <c r="K95" s="61"/>
    </row>
    <row r="96" spans="1:11" ht="15" hidden="1" customHeight="1">
      <c r="A96" s="34"/>
      <c r="B96" s="28"/>
      <c r="C96" s="28"/>
      <c r="D96" s="27"/>
      <c r="E96" s="29"/>
      <c r="F96" s="30"/>
      <c r="G96" s="31"/>
      <c r="H96" s="32"/>
      <c r="I96" s="33">
        <f t="shared" si="1"/>
        <v>0</v>
      </c>
      <c r="K96" s="61"/>
    </row>
    <row r="97" spans="1:11" ht="15" hidden="1" customHeight="1">
      <c r="A97" s="34"/>
      <c r="B97" s="28"/>
      <c r="C97" s="28"/>
      <c r="D97" s="27"/>
      <c r="E97" s="29"/>
      <c r="F97" s="30"/>
      <c r="G97" s="31"/>
      <c r="H97" s="32"/>
      <c r="I97" s="33">
        <f t="shared" si="1"/>
        <v>0</v>
      </c>
      <c r="K97" s="61"/>
    </row>
    <row r="98" spans="1:11" ht="15" hidden="1" customHeight="1">
      <c r="A98" s="34"/>
      <c r="B98" s="28"/>
      <c r="C98" s="28"/>
      <c r="D98" s="27"/>
      <c r="E98" s="29"/>
      <c r="F98" s="30"/>
      <c r="G98" s="31"/>
      <c r="H98" s="32"/>
      <c r="I98" s="33">
        <f t="shared" si="1"/>
        <v>0</v>
      </c>
      <c r="K98" s="61"/>
    </row>
    <row r="99" spans="1:11" ht="15" hidden="1" customHeight="1">
      <c r="A99" s="34"/>
      <c r="B99" s="28"/>
      <c r="C99" s="28"/>
      <c r="D99" s="27"/>
      <c r="E99" s="29"/>
      <c r="F99" s="30"/>
      <c r="G99" s="31"/>
      <c r="H99" s="32"/>
      <c r="I99" s="33">
        <f t="shared" si="1"/>
        <v>0</v>
      </c>
      <c r="K99" s="61"/>
    </row>
    <row r="100" spans="1:11" ht="15" hidden="1" customHeight="1">
      <c r="A100" s="98"/>
      <c r="B100" s="28"/>
      <c r="C100" s="28"/>
      <c r="D100" s="27"/>
      <c r="E100" s="29"/>
      <c r="F100" s="30"/>
      <c r="G100" s="31"/>
      <c r="H100" s="32"/>
      <c r="I100" s="33">
        <f t="shared" si="1"/>
        <v>0</v>
      </c>
      <c r="K100" s="61"/>
    </row>
    <row r="101" spans="1:11" ht="15" hidden="1" customHeight="1">
      <c r="A101" s="189" t="s">
        <v>60</v>
      </c>
      <c r="K101" s="61"/>
    </row>
    <row r="102" spans="1:11" ht="15" customHeight="1">
      <c r="K102" s="61"/>
    </row>
    <row r="103" spans="1:11" ht="15" customHeight="1">
      <c r="A103" s="189"/>
      <c r="K103" s="61"/>
    </row>
    <row r="104" spans="1:11">
      <c r="A104" s="189"/>
    </row>
    <row r="105" spans="1:11">
      <c r="A105" s="189"/>
    </row>
    <row r="106" spans="1:11">
      <c r="A106" s="189"/>
    </row>
  </sheetData>
  <sheetProtection sheet="1" formatCells="0" formatRows="0" insertRows="0" deleteRows="0"/>
  <mergeCells count="9">
    <mergeCell ref="B12:C12"/>
    <mergeCell ref="A8:B8"/>
    <mergeCell ref="K1:K7"/>
    <mergeCell ref="A1:I2"/>
    <mergeCell ref="A3:B3"/>
    <mergeCell ref="A4:B4"/>
    <mergeCell ref="A5:B5"/>
    <mergeCell ref="A6:B6"/>
    <mergeCell ref="A7:B7"/>
  </mergeCells>
  <conditionalFormatting sqref="B17:I100">
    <cfRule type="notContainsBlanks" dxfId="50" priority="5">
      <formula>LEN(TRIM(B17))&gt;0</formula>
    </cfRule>
  </conditionalFormatting>
  <conditionalFormatting sqref="A353:A1048576">
    <cfRule type="duplicateValues" dxfId="49" priority="20"/>
  </conditionalFormatting>
  <conditionalFormatting sqref="A1:A15 A353:A1048576">
    <cfRule type="duplicateValues" dxfId="48" priority="2"/>
  </conditionalFormatting>
  <conditionalFormatting sqref="A16:A352">
    <cfRule type="duplicateValues" dxfId="47" priority="1"/>
  </conditionalFormatting>
  <hyperlinks>
    <hyperlink ref="A7" r:id="rId1" xr:uid="{A342CC82-A104-4762-8072-52FA19449034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6F43-0D17-4BCB-8DFF-6B896E9EB2D7}">
  <dimension ref="A1:K326"/>
  <sheetViews>
    <sheetView showGridLines="0" workbookViewId="0">
      <selection activeCell="K21" sqref="K21"/>
    </sheetView>
  </sheetViews>
  <sheetFormatPr defaultRowHeight="15.75"/>
  <cols>
    <col min="1" max="1" width="4.77734375" style="218" bestFit="1" customWidth="1"/>
    <col min="2" max="2" width="13.5546875" style="193" customWidth="1"/>
    <col min="3" max="3" width="36.5546875" style="193" bestFit="1" customWidth="1"/>
    <col min="4" max="4" width="13" style="218" bestFit="1" customWidth="1"/>
    <col min="5" max="5" width="7.88671875" style="193" customWidth="1"/>
    <col min="6" max="6" width="8" style="218" customWidth="1"/>
    <col min="7" max="7" width="7.6640625" style="266" customWidth="1"/>
    <col min="8" max="8" width="1.33203125" style="193" customWidth="1"/>
    <col min="9" max="9" width="8.88671875" style="216"/>
    <col min="10" max="11" width="8.88671875" style="191"/>
    <col min="12" max="16384" width="8.88671875" style="193"/>
  </cols>
  <sheetData>
    <row r="1" spans="1:11" ht="47.25" customHeight="1" thickBot="1">
      <c r="A1" s="212"/>
      <c r="B1" s="213"/>
      <c r="C1" s="213"/>
      <c r="D1" s="214"/>
      <c r="E1" s="213"/>
      <c r="F1" s="214"/>
      <c r="G1" s="215" t="s">
        <v>196</v>
      </c>
    </row>
    <row r="2" spans="1:11" ht="6.75" customHeight="1">
      <c r="A2" s="217"/>
      <c r="G2" s="219"/>
    </row>
    <row r="3" spans="1:11" ht="18.75" customHeight="1">
      <c r="A3" s="217"/>
      <c r="B3" s="220" t="s">
        <v>197</v>
      </c>
      <c r="C3" s="221" t="str">
        <f>'[5]CUST INFO'!D2</f>
        <v>Shawn LeBar - 27107</v>
      </c>
      <c r="D3" s="220" t="s">
        <v>198</v>
      </c>
      <c r="E3" s="299">
        <f>E4-15</f>
        <v>44991</v>
      </c>
      <c r="F3" s="299"/>
      <c r="G3" s="219"/>
    </row>
    <row r="4" spans="1:11" ht="18.75" customHeight="1">
      <c r="A4" s="217"/>
      <c r="B4" s="220" t="s">
        <v>199</v>
      </c>
      <c r="C4" s="221"/>
      <c r="D4" s="220" t="s">
        <v>200</v>
      </c>
      <c r="E4" s="299">
        <v>45006</v>
      </c>
      <c r="F4" s="299"/>
      <c r="G4" s="219"/>
    </row>
    <row r="5" spans="1:11" ht="18.75" customHeight="1">
      <c r="A5" s="217"/>
      <c r="B5" s="220" t="s">
        <v>201</v>
      </c>
      <c r="C5" s="221" t="str">
        <f>'[5]CUST INFO'!C7</f>
        <v>CUSTOMER</v>
      </c>
      <c r="D5" s="220" t="s">
        <v>202</v>
      </c>
      <c r="E5" s="299">
        <v>45067</v>
      </c>
      <c r="F5" s="299"/>
      <c r="G5" s="219"/>
    </row>
    <row r="6" spans="1:11" ht="18.75" customHeight="1">
      <c r="A6" s="217"/>
      <c r="B6" s="220" t="s">
        <v>203</v>
      </c>
      <c r="C6" s="221" t="str">
        <f>'[5]CUST INFO'!B7</f>
        <v>CUST #</v>
      </c>
      <c r="D6" s="220" t="s">
        <v>204</v>
      </c>
      <c r="E6" s="300">
        <v>45006</v>
      </c>
      <c r="F6" s="301"/>
      <c r="G6" s="219"/>
    </row>
    <row r="7" spans="1:11" ht="18.75" customHeight="1">
      <c r="A7" s="217"/>
      <c r="B7" s="220" t="s">
        <v>205</v>
      </c>
      <c r="C7" s="221" t="str">
        <f>G1</f>
        <v xml:space="preserve">Munce Spring Flyer 2023 </v>
      </c>
      <c r="D7" s="222" t="s">
        <v>206</v>
      </c>
      <c r="E7" s="299">
        <f ca="1">TODAY()</f>
        <v>44951</v>
      </c>
      <c r="F7" s="302"/>
      <c r="G7" s="219"/>
    </row>
    <row r="8" spans="1:11" ht="18.75" customHeight="1">
      <c r="A8" s="217"/>
      <c r="B8" s="220" t="s">
        <v>207</v>
      </c>
      <c r="C8" s="223" t="s">
        <v>208</v>
      </c>
      <c r="D8" s="220" t="s">
        <v>209</v>
      </c>
      <c r="E8" s="302" t="str">
        <f ca="1">IF(E6&gt;=TODAY(),"90 days","NONE")</f>
        <v>90 days</v>
      </c>
      <c r="F8" s="302"/>
      <c r="G8" s="219"/>
    </row>
    <row r="9" spans="1:11" ht="40.5" customHeight="1" thickBot="1">
      <c r="A9" s="296" t="s">
        <v>210</v>
      </c>
      <c r="B9" s="297"/>
      <c r="C9" s="297"/>
      <c r="D9" s="297"/>
      <c r="E9" s="297"/>
      <c r="F9" s="297"/>
      <c r="G9" s="298"/>
    </row>
    <row r="10" spans="1:11">
      <c r="A10" s="224"/>
      <c r="G10" s="194"/>
    </row>
    <row r="11" spans="1:11" thickBot="1">
      <c r="A11" s="225" t="s">
        <v>211</v>
      </c>
      <c r="B11" s="226" t="s">
        <v>54</v>
      </c>
      <c r="C11" s="226" t="s">
        <v>212</v>
      </c>
      <c r="D11" s="226" t="s">
        <v>213</v>
      </c>
      <c r="E11" s="226" t="s">
        <v>214</v>
      </c>
      <c r="F11" s="227" t="s">
        <v>215</v>
      </c>
      <c r="G11" s="228" t="s">
        <v>216</v>
      </c>
      <c r="I11" s="229" t="s">
        <v>217</v>
      </c>
      <c r="J11" s="230" t="s">
        <v>218</v>
      </c>
      <c r="K11" s="231" t="s">
        <v>219</v>
      </c>
    </row>
    <row r="12" spans="1:11">
      <c r="A12" s="232"/>
      <c r="B12" s="233"/>
      <c r="C12" s="234"/>
      <c r="D12" s="235"/>
      <c r="E12" s="233"/>
      <c r="F12" s="235"/>
      <c r="G12" s="236"/>
      <c r="I12" s="233"/>
      <c r="J12" s="233"/>
      <c r="K12" s="233"/>
    </row>
    <row r="13" spans="1:11" s="192" customFormat="1" ht="15">
      <c r="A13" s="237">
        <v>4</v>
      </c>
      <c r="B13" s="179">
        <v>9781400333301</v>
      </c>
      <c r="C13" s="238" t="s">
        <v>220</v>
      </c>
      <c r="D13" s="239" t="s">
        <v>221</v>
      </c>
      <c r="E13" s="180">
        <v>18.989999999999998</v>
      </c>
      <c r="F13" s="181" t="s">
        <v>222</v>
      </c>
      <c r="G13" s="195">
        <f>IF(A13&gt;=4,0.64,IF(A13&lt;=3,0.45))</f>
        <v>0.64</v>
      </c>
      <c r="H13" s="196"/>
      <c r="I13" s="197">
        <f>IF(A13&gt;0,(1-(J13/(E13*0.6))),"")</f>
        <v>0.4</v>
      </c>
      <c r="J13" s="198">
        <f t="shared" ref="J13:J34" si="0">IF(A13&gt;0,(E13*(1-G13)),"")</f>
        <v>6.8363999999999994</v>
      </c>
      <c r="K13" s="198">
        <f t="shared" ref="K13:K34" si="1">IF(A13&gt;0,(J13*A13),"")</f>
        <v>27.345599999999997</v>
      </c>
    </row>
    <row r="14" spans="1:11" s="192" customFormat="1" ht="15">
      <c r="A14" s="237">
        <v>4</v>
      </c>
      <c r="B14" s="179">
        <v>9780310095453</v>
      </c>
      <c r="C14" s="240" t="s">
        <v>223</v>
      </c>
      <c r="D14" s="239" t="s">
        <v>221</v>
      </c>
      <c r="E14" s="180">
        <v>19.989999999999998</v>
      </c>
      <c r="F14" s="181" t="s">
        <v>222</v>
      </c>
      <c r="G14" s="195">
        <f t="shared" ref="G14:G23" si="2">IF(A14&gt;=4,0.64,IF(A14&lt;=3,0.45))</f>
        <v>0.64</v>
      </c>
      <c r="H14" s="196"/>
      <c r="I14" s="197">
        <f>IF(A14&gt;0,(1-(J14/(E14*0.6))),"")</f>
        <v>0.4</v>
      </c>
      <c r="J14" s="198">
        <f t="shared" si="0"/>
        <v>7.1963999999999988</v>
      </c>
      <c r="K14" s="198">
        <f t="shared" si="1"/>
        <v>28.785599999999995</v>
      </c>
    </row>
    <row r="15" spans="1:11" s="192" customFormat="1" ht="15">
      <c r="A15" s="237">
        <v>4</v>
      </c>
      <c r="B15" s="241">
        <v>9781400236343</v>
      </c>
      <c r="C15" s="240" t="s">
        <v>224</v>
      </c>
      <c r="D15" s="239" t="s">
        <v>221</v>
      </c>
      <c r="E15" s="180">
        <v>9.99</v>
      </c>
      <c r="F15" s="181" t="s">
        <v>222</v>
      </c>
      <c r="G15" s="195">
        <f t="shared" si="2"/>
        <v>0.64</v>
      </c>
      <c r="H15" s="196"/>
      <c r="I15" s="197">
        <f>IF(A15&gt;0,(1-(J15/(E15*0.6))),"")</f>
        <v>0.4</v>
      </c>
      <c r="J15" s="198">
        <f t="shared" si="0"/>
        <v>3.5964</v>
      </c>
      <c r="K15" s="198">
        <f t="shared" si="1"/>
        <v>14.3856</v>
      </c>
    </row>
    <row r="16" spans="1:11" s="192" customFormat="1" ht="15">
      <c r="A16" s="242">
        <v>4</v>
      </c>
      <c r="B16" s="241">
        <v>9781404118669</v>
      </c>
      <c r="C16" s="240" t="s">
        <v>225</v>
      </c>
      <c r="D16" s="239" t="s">
        <v>221</v>
      </c>
      <c r="E16" s="180">
        <v>26.99</v>
      </c>
      <c r="F16" s="181" t="s">
        <v>222</v>
      </c>
      <c r="G16" s="195">
        <f t="shared" si="2"/>
        <v>0.64</v>
      </c>
      <c r="H16" s="196"/>
      <c r="I16" s="197">
        <f>IF(A16&gt;0,(1-(J16/(E16*0.6))),"")</f>
        <v>0.4</v>
      </c>
      <c r="J16" s="198">
        <f t="shared" si="0"/>
        <v>9.7163999999999984</v>
      </c>
      <c r="K16" s="198">
        <f t="shared" si="1"/>
        <v>38.865599999999993</v>
      </c>
    </row>
    <row r="17" spans="1:11" s="192" customFormat="1" ht="15">
      <c r="A17" s="27">
        <v>4</v>
      </c>
      <c r="B17" s="179">
        <v>9781400310296</v>
      </c>
      <c r="C17" s="240" t="s">
        <v>226</v>
      </c>
      <c r="D17" s="239" t="s">
        <v>221</v>
      </c>
      <c r="E17" s="180">
        <v>19.989999999999998</v>
      </c>
      <c r="F17" s="181" t="s">
        <v>222</v>
      </c>
      <c r="G17" s="195">
        <f t="shared" si="2"/>
        <v>0.64</v>
      </c>
      <c r="H17" s="196"/>
      <c r="I17" s="197">
        <f>IF(A17&gt;0,(1-(J17/(E17*0.6))),"")</f>
        <v>0.4</v>
      </c>
      <c r="J17" s="198">
        <f t="shared" si="0"/>
        <v>7.1963999999999988</v>
      </c>
      <c r="K17" s="198">
        <f t="shared" si="1"/>
        <v>28.785599999999995</v>
      </c>
    </row>
    <row r="18" spans="1:11" s="192" customFormat="1" ht="30">
      <c r="A18" s="27">
        <v>4</v>
      </c>
      <c r="B18" s="182">
        <v>9781400239900</v>
      </c>
      <c r="C18" s="240" t="s">
        <v>227</v>
      </c>
      <c r="D18" s="239" t="s">
        <v>221</v>
      </c>
      <c r="E18" s="180">
        <v>14.99</v>
      </c>
      <c r="F18" s="181" t="s">
        <v>222</v>
      </c>
      <c r="G18" s="195">
        <f t="shared" si="2"/>
        <v>0.64</v>
      </c>
      <c r="H18" s="196"/>
      <c r="I18" s="197">
        <f t="shared" ref="I18:I23" si="3">IF(A18&gt;0,(1-(J18/(E18*0.6))),"")</f>
        <v>0.4</v>
      </c>
      <c r="J18" s="198">
        <f t="shared" si="0"/>
        <v>5.3963999999999999</v>
      </c>
      <c r="K18" s="198">
        <f t="shared" si="1"/>
        <v>21.585599999999999</v>
      </c>
    </row>
    <row r="19" spans="1:11" s="192" customFormat="1" ht="15">
      <c r="A19" s="27">
        <v>4</v>
      </c>
      <c r="B19" s="243">
        <v>9780310136637</v>
      </c>
      <c r="C19" s="240" t="s">
        <v>228</v>
      </c>
      <c r="D19" s="239" t="s">
        <v>221</v>
      </c>
      <c r="E19" s="180">
        <v>14.99</v>
      </c>
      <c r="F19" s="181" t="s">
        <v>222</v>
      </c>
      <c r="G19" s="195">
        <f t="shared" si="2"/>
        <v>0.64</v>
      </c>
      <c r="H19" s="196"/>
      <c r="I19" s="197">
        <f t="shared" si="3"/>
        <v>0.4</v>
      </c>
      <c r="J19" s="198">
        <f t="shared" si="0"/>
        <v>5.3963999999999999</v>
      </c>
      <c r="K19" s="198">
        <f t="shared" si="1"/>
        <v>21.585599999999999</v>
      </c>
    </row>
    <row r="20" spans="1:11" s="192" customFormat="1" ht="30">
      <c r="A20" s="27">
        <v>4</v>
      </c>
      <c r="B20" s="244">
        <v>9781400239917</v>
      </c>
      <c r="C20" s="240" t="s">
        <v>229</v>
      </c>
      <c r="D20" s="239" t="s">
        <v>221</v>
      </c>
      <c r="E20" s="180">
        <v>14.99</v>
      </c>
      <c r="F20" s="181" t="s">
        <v>222</v>
      </c>
      <c r="G20" s="195">
        <f t="shared" si="2"/>
        <v>0.64</v>
      </c>
      <c r="H20" s="196"/>
      <c r="I20" s="197">
        <f t="shared" si="3"/>
        <v>0.4</v>
      </c>
      <c r="J20" s="198">
        <f t="shared" si="0"/>
        <v>5.3963999999999999</v>
      </c>
      <c r="K20" s="198">
        <f t="shared" si="1"/>
        <v>21.585599999999999</v>
      </c>
    </row>
    <row r="21" spans="1:11" s="192" customFormat="1" ht="15">
      <c r="A21" s="27">
        <v>4</v>
      </c>
      <c r="B21" s="243">
        <v>9781400323081</v>
      </c>
      <c r="C21" s="240" t="s">
        <v>230</v>
      </c>
      <c r="D21" s="239" t="s">
        <v>221</v>
      </c>
      <c r="E21" s="180">
        <v>14.99</v>
      </c>
      <c r="F21" s="181" t="s">
        <v>222</v>
      </c>
      <c r="G21" s="195">
        <f t="shared" si="2"/>
        <v>0.64</v>
      </c>
      <c r="H21" s="196"/>
      <c r="I21" s="197">
        <f t="shared" si="3"/>
        <v>0.4</v>
      </c>
      <c r="J21" s="198">
        <f t="shared" si="0"/>
        <v>5.3963999999999999</v>
      </c>
      <c r="K21" s="198">
        <f t="shared" si="1"/>
        <v>21.585599999999999</v>
      </c>
    </row>
    <row r="22" spans="1:11" s="192" customFormat="1" ht="30">
      <c r="A22" s="27">
        <v>4</v>
      </c>
      <c r="B22" s="179">
        <v>9781400239962</v>
      </c>
      <c r="C22" s="240" t="s">
        <v>231</v>
      </c>
      <c r="D22" s="239" t="s">
        <v>221</v>
      </c>
      <c r="E22" s="180">
        <v>14.99</v>
      </c>
      <c r="F22" s="181" t="s">
        <v>222</v>
      </c>
      <c r="G22" s="195">
        <f t="shared" si="2"/>
        <v>0.64</v>
      </c>
      <c r="H22" s="196"/>
      <c r="I22" s="197">
        <f t="shared" si="3"/>
        <v>0.4</v>
      </c>
      <c r="J22" s="198">
        <f t="shared" si="0"/>
        <v>5.3963999999999999</v>
      </c>
      <c r="K22" s="198">
        <f t="shared" si="1"/>
        <v>21.585599999999999</v>
      </c>
    </row>
    <row r="23" spans="1:11" s="192" customFormat="1" ht="15">
      <c r="A23" s="27">
        <v>4</v>
      </c>
      <c r="B23" s="241">
        <v>9781400313266</v>
      </c>
      <c r="C23" s="240" t="s">
        <v>232</v>
      </c>
      <c r="D23" s="239" t="s">
        <v>221</v>
      </c>
      <c r="E23" s="180">
        <v>16.989999999999998</v>
      </c>
      <c r="F23" s="181" t="s">
        <v>222</v>
      </c>
      <c r="G23" s="195">
        <f t="shared" si="2"/>
        <v>0.64</v>
      </c>
      <c r="H23" s="196"/>
      <c r="I23" s="197">
        <f t="shared" si="3"/>
        <v>0.4</v>
      </c>
      <c r="J23" s="198">
        <f t="shared" si="0"/>
        <v>6.1163999999999996</v>
      </c>
      <c r="K23" s="198">
        <f t="shared" si="1"/>
        <v>24.465599999999998</v>
      </c>
    </row>
    <row r="24" spans="1:11" s="192" customFormat="1" ht="30">
      <c r="A24" s="27">
        <v>2</v>
      </c>
      <c r="B24" s="241">
        <v>9780310448990</v>
      </c>
      <c r="C24" s="240" t="s">
        <v>233</v>
      </c>
      <c r="D24" s="239" t="s">
        <v>234</v>
      </c>
      <c r="E24" s="180">
        <v>84.99</v>
      </c>
      <c r="F24" s="181" t="s">
        <v>122</v>
      </c>
      <c r="G24" s="195">
        <f>IF(A24&gt;=2,0.6,IF(A24&lt;=3,0.45))</f>
        <v>0.6</v>
      </c>
      <c r="H24" s="196"/>
      <c r="I24" s="197">
        <f>IF(A24&gt;0,(1-(J24/(E24*0.7))),"")</f>
        <v>0.42857142857142849</v>
      </c>
      <c r="J24" s="198">
        <f t="shared" si="0"/>
        <v>33.996000000000002</v>
      </c>
      <c r="K24" s="198">
        <f t="shared" si="1"/>
        <v>67.992000000000004</v>
      </c>
    </row>
    <row r="25" spans="1:11" s="192" customFormat="1" ht="30">
      <c r="A25" s="27">
        <v>2</v>
      </c>
      <c r="B25" s="179">
        <v>9780310452324</v>
      </c>
      <c r="C25" s="240" t="s">
        <v>235</v>
      </c>
      <c r="D25" s="239" t="s">
        <v>234</v>
      </c>
      <c r="E25" s="180">
        <v>64.989999999999995</v>
      </c>
      <c r="F25" s="181" t="s">
        <v>122</v>
      </c>
      <c r="G25" s="195">
        <f t="shared" ref="G25:G32" si="4">IF(A25&gt;=2,0.6,IF(A25&lt;=3,0.45))</f>
        <v>0.6</v>
      </c>
      <c r="H25" s="196"/>
      <c r="I25" s="197">
        <f t="shared" ref="I25:I30" si="5">IF(A25&gt;0,(1-(J25/(E25*0.7))),"")</f>
        <v>0.42857142857142849</v>
      </c>
      <c r="J25" s="198">
        <f t="shared" si="0"/>
        <v>25.995999999999999</v>
      </c>
      <c r="K25" s="198">
        <f t="shared" si="1"/>
        <v>51.991999999999997</v>
      </c>
    </row>
    <row r="26" spans="1:11" s="192" customFormat="1" ht="30">
      <c r="A26" s="27">
        <v>2</v>
      </c>
      <c r="B26" s="179">
        <v>9780310461647</v>
      </c>
      <c r="C26" s="240" t="s">
        <v>236</v>
      </c>
      <c r="D26" s="239" t="s">
        <v>234</v>
      </c>
      <c r="E26" s="180">
        <v>59.99</v>
      </c>
      <c r="F26" s="181" t="s">
        <v>122</v>
      </c>
      <c r="G26" s="195">
        <f t="shared" si="4"/>
        <v>0.6</v>
      </c>
      <c r="H26" s="196"/>
      <c r="I26" s="197">
        <f t="shared" si="5"/>
        <v>0.42857142857142849</v>
      </c>
      <c r="J26" s="198">
        <f t="shared" si="0"/>
        <v>23.996000000000002</v>
      </c>
      <c r="K26" s="198">
        <f t="shared" si="1"/>
        <v>47.992000000000004</v>
      </c>
    </row>
    <row r="27" spans="1:11" s="192" customFormat="1" ht="15">
      <c r="A27" s="27">
        <v>2</v>
      </c>
      <c r="B27" s="245">
        <v>9780310461678</v>
      </c>
      <c r="C27" s="240" t="s">
        <v>237</v>
      </c>
      <c r="D27" s="239" t="s">
        <v>234</v>
      </c>
      <c r="E27" s="180">
        <v>59.99</v>
      </c>
      <c r="F27" s="181" t="s">
        <v>122</v>
      </c>
      <c r="G27" s="195">
        <f t="shared" si="4"/>
        <v>0.6</v>
      </c>
      <c r="H27" s="196"/>
      <c r="I27" s="197">
        <f t="shared" si="5"/>
        <v>0.42857142857142849</v>
      </c>
      <c r="J27" s="198">
        <f t="shared" si="0"/>
        <v>23.996000000000002</v>
      </c>
      <c r="K27" s="198">
        <f t="shared" si="1"/>
        <v>47.992000000000004</v>
      </c>
    </row>
    <row r="28" spans="1:11" s="192" customFormat="1" ht="30.75" thickBot="1">
      <c r="A28" s="27">
        <v>2</v>
      </c>
      <c r="B28" s="241">
        <v>9780310454083</v>
      </c>
      <c r="C28" s="240" t="s">
        <v>238</v>
      </c>
      <c r="D28" s="239" t="s">
        <v>234</v>
      </c>
      <c r="E28" s="180">
        <v>32.99</v>
      </c>
      <c r="F28" s="181" t="s">
        <v>122</v>
      </c>
      <c r="G28" s="195">
        <f t="shared" si="4"/>
        <v>0.6</v>
      </c>
      <c r="H28" s="196"/>
      <c r="I28" s="197">
        <f t="shared" si="5"/>
        <v>0.42857142857142849</v>
      </c>
      <c r="J28" s="199">
        <f t="shared" si="0"/>
        <v>13.196000000000002</v>
      </c>
      <c r="K28" s="199">
        <f t="shared" si="1"/>
        <v>26.392000000000003</v>
      </c>
    </row>
    <row r="29" spans="1:11" s="192" customFormat="1" ht="30.75" thickBot="1">
      <c r="A29" s="27">
        <v>2</v>
      </c>
      <c r="B29" s="241">
        <v>9780310460985</v>
      </c>
      <c r="C29" s="240" t="s">
        <v>239</v>
      </c>
      <c r="D29" s="239" t="s">
        <v>234</v>
      </c>
      <c r="E29" s="180">
        <v>39.99</v>
      </c>
      <c r="F29" s="181" t="s">
        <v>122</v>
      </c>
      <c r="G29" s="195">
        <f t="shared" si="4"/>
        <v>0.6</v>
      </c>
      <c r="H29" s="196"/>
      <c r="I29" s="197">
        <f t="shared" si="5"/>
        <v>0.42857142857142849</v>
      </c>
      <c r="J29" s="199">
        <f t="shared" si="0"/>
        <v>15.996000000000002</v>
      </c>
      <c r="K29" s="199">
        <f t="shared" si="1"/>
        <v>31.992000000000004</v>
      </c>
    </row>
    <row r="30" spans="1:11" s="192" customFormat="1" ht="45">
      <c r="A30" s="27">
        <v>2</v>
      </c>
      <c r="B30" s="246">
        <v>9780785291565</v>
      </c>
      <c r="C30" s="240" t="s">
        <v>240</v>
      </c>
      <c r="D30" s="239" t="s">
        <v>234</v>
      </c>
      <c r="E30" s="180">
        <v>39.99</v>
      </c>
      <c r="F30" s="181" t="s">
        <v>122</v>
      </c>
      <c r="G30" s="195">
        <f t="shared" si="4"/>
        <v>0.6</v>
      </c>
      <c r="H30" s="196"/>
      <c r="I30" s="197">
        <f t="shared" si="5"/>
        <v>0.42857142857142849</v>
      </c>
      <c r="J30" s="198">
        <f t="shared" si="0"/>
        <v>15.996000000000002</v>
      </c>
      <c r="K30" s="198">
        <f t="shared" si="1"/>
        <v>31.992000000000004</v>
      </c>
    </row>
    <row r="31" spans="1:11" s="192" customFormat="1" ht="15">
      <c r="A31" s="27">
        <v>4</v>
      </c>
      <c r="B31" s="179">
        <v>9781400235452</v>
      </c>
      <c r="C31" s="240" t="s">
        <v>241</v>
      </c>
      <c r="D31" s="239" t="s">
        <v>221</v>
      </c>
      <c r="E31" s="180">
        <v>26.99</v>
      </c>
      <c r="F31" s="181" t="s">
        <v>222</v>
      </c>
      <c r="G31" s="195">
        <f>IF(A31&gt;=4,0.64,IF(A31&lt;=1,0.45))</f>
        <v>0.64</v>
      </c>
      <c r="H31" s="196"/>
      <c r="I31" s="197">
        <f>IF(A31&gt;0,(1-(J31/(E31*0.6))),"")</f>
        <v>0.4</v>
      </c>
      <c r="J31" s="198">
        <f t="shared" si="0"/>
        <v>9.7163999999999984</v>
      </c>
      <c r="K31" s="198">
        <f t="shared" si="1"/>
        <v>38.865599999999993</v>
      </c>
    </row>
    <row r="32" spans="1:11" s="192" customFormat="1" ht="30">
      <c r="A32" s="27">
        <v>2</v>
      </c>
      <c r="B32" s="272">
        <v>9780310460183</v>
      </c>
      <c r="C32" s="240" t="s">
        <v>242</v>
      </c>
      <c r="D32" s="239" t="s">
        <v>234</v>
      </c>
      <c r="E32" s="180">
        <v>74.989999999999995</v>
      </c>
      <c r="F32" s="181" t="s">
        <v>243</v>
      </c>
      <c r="G32" s="195">
        <f t="shared" si="4"/>
        <v>0.6</v>
      </c>
      <c r="H32" s="196"/>
      <c r="I32" s="197">
        <f>IF(A32&gt;0,(1-(J32/(E32*0.7))),"")</f>
        <v>0.42857142857142849</v>
      </c>
      <c r="J32" s="198">
        <f t="shared" si="0"/>
        <v>29.995999999999999</v>
      </c>
      <c r="K32" s="198">
        <f t="shared" si="1"/>
        <v>59.991999999999997</v>
      </c>
    </row>
    <row r="33" spans="1:11" s="192" customFormat="1" ht="15">
      <c r="A33" s="273">
        <v>4</v>
      </c>
      <c r="B33" s="272">
        <v>9780063046597</v>
      </c>
      <c r="C33" s="240" t="s">
        <v>244</v>
      </c>
      <c r="D33" s="239" t="s">
        <v>221</v>
      </c>
      <c r="E33" s="180">
        <v>25.99</v>
      </c>
      <c r="F33" s="181" t="s">
        <v>245</v>
      </c>
      <c r="G33" s="195">
        <f>IF(A33&gt;=4,0.64,IF(A33&lt;=1,0.45))</f>
        <v>0.64</v>
      </c>
      <c r="H33" s="196"/>
      <c r="I33" s="197">
        <f>IF(A33&gt;0,(1-(J33/(E33*0.6))),"")</f>
        <v>0.4</v>
      </c>
      <c r="J33" s="198">
        <f t="shared" si="0"/>
        <v>9.3563999999999989</v>
      </c>
      <c r="K33" s="198">
        <f t="shared" si="1"/>
        <v>37.425599999999996</v>
      </c>
    </row>
    <row r="34" spans="1:11" s="192" customFormat="1" ht="15">
      <c r="A34" s="273">
        <v>4</v>
      </c>
      <c r="B34" s="272">
        <v>9781400233328</v>
      </c>
      <c r="C34" s="240" t="s">
        <v>246</v>
      </c>
      <c r="D34" s="239" t="s">
        <v>221</v>
      </c>
      <c r="E34" s="180">
        <v>16.989999999999998</v>
      </c>
      <c r="F34" s="181" t="s">
        <v>245</v>
      </c>
      <c r="G34" s="195">
        <f>IF(A34&gt;=4,0.64,IF(A34&lt;=1,0.45))</f>
        <v>0.64</v>
      </c>
      <c r="H34" s="196"/>
      <c r="I34" s="197">
        <f>IF(A34&gt;0,(1-(J34/(E34*0.6))),"")</f>
        <v>0.4</v>
      </c>
      <c r="J34" s="198">
        <f t="shared" si="0"/>
        <v>6.1163999999999996</v>
      </c>
      <c r="K34" s="198">
        <f t="shared" si="1"/>
        <v>24.465599999999998</v>
      </c>
    </row>
    <row r="35" spans="1:11" hidden="1">
      <c r="A35" s="34"/>
      <c r="B35" s="247"/>
      <c r="C35" s="248"/>
      <c r="D35" s="249"/>
      <c r="E35" s="183"/>
      <c r="F35" s="184"/>
      <c r="G35" s="200"/>
      <c r="H35" s="201"/>
      <c r="I35" s="202"/>
      <c r="J35" s="203"/>
      <c r="K35" s="203"/>
    </row>
    <row r="36" spans="1:11" hidden="1">
      <c r="A36" s="34"/>
      <c r="B36" s="185"/>
      <c r="C36" s="250"/>
      <c r="D36" s="249"/>
      <c r="E36" s="183"/>
      <c r="F36" s="184"/>
      <c r="G36" s="200"/>
      <c r="H36" s="201"/>
      <c r="I36" s="202"/>
      <c r="J36" s="203"/>
      <c r="K36" s="203"/>
    </row>
    <row r="37" spans="1:11" hidden="1">
      <c r="A37" s="34"/>
      <c r="B37" s="251"/>
      <c r="C37" s="250"/>
      <c r="D37" s="249"/>
      <c r="E37" s="183"/>
      <c r="F37" s="184"/>
      <c r="G37" s="200"/>
      <c r="H37" s="201"/>
      <c r="I37" s="202"/>
      <c r="J37" s="203"/>
      <c r="K37" s="203"/>
    </row>
    <row r="38" spans="1:11" hidden="1">
      <c r="A38" s="34"/>
      <c r="B38" s="247"/>
      <c r="C38" s="250"/>
      <c r="D38" s="249"/>
      <c r="E38" s="183"/>
      <c r="F38" s="252"/>
      <c r="G38" s="200"/>
      <c r="H38" s="201"/>
      <c r="I38" s="202"/>
      <c r="J38" s="203"/>
      <c r="K38" s="203"/>
    </row>
    <row r="39" spans="1:11" hidden="1">
      <c r="A39" s="34"/>
      <c r="B39" s="185"/>
      <c r="C39" s="250"/>
      <c r="D39" s="249"/>
      <c r="E39" s="183"/>
      <c r="F39" s="252"/>
      <c r="G39" s="200"/>
      <c r="H39" s="201"/>
      <c r="I39" s="202"/>
      <c r="J39" s="203"/>
      <c r="K39" s="203"/>
    </row>
    <row r="40" spans="1:11" hidden="1">
      <c r="A40" s="34"/>
      <c r="B40" s="247"/>
      <c r="C40" s="250"/>
      <c r="D40" s="249"/>
      <c r="E40" s="183"/>
      <c r="F40" s="184"/>
      <c r="G40" s="200"/>
      <c r="H40" s="201"/>
      <c r="I40" s="202"/>
      <c r="J40" s="203"/>
      <c r="K40" s="203"/>
    </row>
    <row r="41" spans="1:11" hidden="1">
      <c r="A41" s="34"/>
      <c r="B41" s="185"/>
      <c r="C41" s="250"/>
      <c r="D41" s="249"/>
      <c r="E41" s="183"/>
      <c r="F41" s="186"/>
      <c r="G41" s="200"/>
      <c r="H41" s="201"/>
      <c r="I41" s="202"/>
      <c r="J41" s="203"/>
      <c r="K41" s="203"/>
    </row>
    <row r="42" spans="1:11" hidden="1">
      <c r="A42" s="34"/>
      <c r="B42" s="247"/>
      <c r="C42" s="250"/>
      <c r="D42" s="249"/>
      <c r="E42" s="183"/>
      <c r="F42" s="186"/>
      <c r="G42" s="200"/>
      <c r="H42" s="201"/>
      <c r="I42" s="202"/>
      <c r="J42" s="203"/>
      <c r="K42" s="203"/>
    </row>
    <row r="43" spans="1:11" ht="16.5" hidden="1" thickBot="1">
      <c r="A43" s="34"/>
      <c r="B43" s="253"/>
      <c r="C43" s="254"/>
      <c r="D43" s="255"/>
      <c r="E43" s="187"/>
      <c r="F43" s="188"/>
      <c r="G43" s="204"/>
      <c r="H43" s="201"/>
      <c r="I43" s="205"/>
      <c r="J43" s="206"/>
      <c r="K43" s="206"/>
    </row>
    <row r="44" spans="1:11">
      <c r="A44" s="34"/>
      <c r="C44" s="256"/>
      <c r="G44" s="207"/>
      <c r="H44" s="201"/>
      <c r="I44" s="208"/>
      <c r="J44" s="209"/>
      <c r="K44" s="209"/>
    </row>
    <row r="45" spans="1:11">
      <c r="A45" s="274">
        <f>ROUNDUP(SUMIF($F$11:$F$44,F45,$A$11:$A$44)/14,0)</f>
        <v>0</v>
      </c>
      <c r="B45" s="257" t="s">
        <v>247</v>
      </c>
      <c r="C45" s="258" t="s">
        <v>248</v>
      </c>
      <c r="D45" s="252"/>
      <c r="E45" s="259">
        <v>0</v>
      </c>
      <c r="F45" s="260"/>
      <c r="G45" s="210"/>
      <c r="H45" s="201"/>
      <c r="I45" s="211"/>
      <c r="J45" s="203"/>
      <c r="K45" s="203"/>
    </row>
    <row r="46" spans="1:11">
      <c r="A46" s="274">
        <f>ROUNDUP(SUMIF($F$11:$F$44,F46,$A$11:$A$44)/14,0)</f>
        <v>0</v>
      </c>
      <c r="B46" s="257" t="s">
        <v>249</v>
      </c>
      <c r="C46" s="258" t="s">
        <v>250</v>
      </c>
      <c r="D46" s="252"/>
      <c r="E46" s="259">
        <v>0</v>
      </c>
      <c r="F46" s="260"/>
      <c r="G46" s="210"/>
      <c r="H46" s="201"/>
      <c r="I46" s="211"/>
      <c r="J46" s="203"/>
      <c r="K46" s="203"/>
    </row>
    <row r="47" spans="1:11">
      <c r="A47" s="274">
        <f>ROUNDUP(SUMIF($F$11:$F$44,F47,$A$11:$A$44)/14,0)</f>
        <v>0</v>
      </c>
      <c r="B47" s="257" t="s">
        <v>251</v>
      </c>
      <c r="C47" s="258" t="s">
        <v>252</v>
      </c>
      <c r="D47" s="252"/>
      <c r="E47" s="259">
        <v>0</v>
      </c>
      <c r="F47" s="260"/>
      <c r="G47" s="210"/>
      <c r="H47" s="201"/>
      <c r="I47" s="211"/>
      <c r="J47" s="203"/>
      <c r="K47" s="203"/>
    </row>
    <row r="48" spans="1:11" s="264" customFormat="1" ht="20.25" customHeight="1">
      <c r="A48" s="34"/>
      <c r="B48" s="261" t="s">
        <v>253</v>
      </c>
      <c r="C48" s="262">
        <f>SUM(A11:A34)</f>
        <v>72</v>
      </c>
      <c r="D48" s="263"/>
      <c r="F48" s="263"/>
      <c r="G48" s="268"/>
      <c r="H48" s="269"/>
      <c r="I48" s="270" t="s">
        <v>254</v>
      </c>
      <c r="J48" s="271"/>
      <c r="K48" s="271"/>
    </row>
    <row r="49" spans="1:11" s="264" customFormat="1" ht="20.25" customHeight="1">
      <c r="A49" s="34"/>
      <c r="B49" s="261" t="s">
        <v>255</v>
      </c>
      <c r="C49" s="265">
        <f>SUM(K11:K44)</f>
        <v>737.65440000000001</v>
      </c>
      <c r="D49" s="263"/>
      <c r="F49" s="263"/>
      <c r="G49" s="268"/>
      <c r="H49" s="269"/>
      <c r="I49" s="270">
        <f>AVERAGE(I13:I34)</f>
        <v>0.41038961038961047</v>
      </c>
      <c r="J49" s="271"/>
      <c r="K49" s="271"/>
    </row>
    <row r="50" spans="1:11">
      <c r="A50" s="34"/>
    </row>
    <row r="51" spans="1:11">
      <c r="A51" s="34"/>
    </row>
    <row r="52" spans="1:11">
      <c r="A52" s="34"/>
    </row>
    <row r="53" spans="1:11">
      <c r="A53" s="34"/>
    </row>
    <row r="54" spans="1:11">
      <c r="A54" s="34"/>
    </row>
    <row r="55" spans="1:11">
      <c r="A55" s="34"/>
    </row>
    <row r="56" spans="1:11">
      <c r="A56" s="34"/>
    </row>
    <row r="57" spans="1:11">
      <c r="A57" s="34"/>
    </row>
    <row r="58" spans="1:11">
      <c r="A58" s="34"/>
    </row>
    <row r="59" spans="1:11">
      <c r="A59" s="34"/>
    </row>
    <row r="60" spans="1:11">
      <c r="A60" s="34"/>
    </row>
    <row r="61" spans="1:11">
      <c r="A61" s="34"/>
    </row>
    <row r="62" spans="1:11">
      <c r="A62" s="34"/>
    </row>
    <row r="63" spans="1:11">
      <c r="A63" s="34"/>
    </row>
    <row r="64" spans="1:11">
      <c r="A64" s="34"/>
    </row>
    <row r="65" spans="1:1">
      <c r="A65" s="34"/>
    </row>
    <row r="66" spans="1:1">
      <c r="A66" s="34"/>
    </row>
    <row r="67" spans="1:1">
      <c r="A67" s="34"/>
    </row>
    <row r="68" spans="1:1">
      <c r="A68" s="34"/>
    </row>
    <row r="69" spans="1:1">
      <c r="A69" s="34"/>
    </row>
    <row r="70" spans="1:1">
      <c r="A70" s="34"/>
    </row>
    <row r="71" spans="1:1">
      <c r="A71" s="34"/>
    </row>
    <row r="72" spans="1:1">
      <c r="A72" s="34"/>
    </row>
    <row r="73" spans="1:1">
      <c r="A73" s="34"/>
    </row>
    <row r="74" spans="1:1">
      <c r="A74" s="98"/>
    </row>
    <row r="75" spans="1:1">
      <c r="A75" s="267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</sheetData>
  <sheetProtection sheet="1" objects="1" scenarios="1"/>
  <mergeCells count="7">
    <mergeCell ref="A9:G9"/>
    <mergeCell ref="E3:F3"/>
    <mergeCell ref="E4:F4"/>
    <mergeCell ref="E5:F5"/>
    <mergeCell ref="E6:F6"/>
    <mergeCell ref="E7:F7"/>
    <mergeCell ref="E8:F8"/>
  </mergeCells>
  <conditionalFormatting sqref="B29">
    <cfRule type="duplicateValues" dxfId="46" priority="6"/>
    <cfRule type="duplicateValues" dxfId="45" priority="7"/>
  </conditionalFormatting>
  <conditionalFormatting sqref="B27">
    <cfRule type="duplicateValues" dxfId="44" priority="8"/>
    <cfRule type="duplicateValues" dxfId="43" priority="9"/>
  </conditionalFormatting>
  <conditionalFormatting sqref="B38:B1048576 B35 B30:B33 B1:B19 B21:B24 B26">
    <cfRule type="duplicateValues" dxfId="42" priority="10"/>
    <cfRule type="duplicateValues" dxfId="41" priority="11"/>
  </conditionalFormatting>
  <conditionalFormatting sqref="B36:B37 B34">
    <cfRule type="duplicateValues" dxfId="40" priority="12"/>
    <cfRule type="duplicateValues" dxfId="39" priority="13"/>
  </conditionalFormatting>
  <conditionalFormatting sqref="B25">
    <cfRule type="duplicateValues" dxfId="38" priority="4"/>
    <cfRule type="duplicateValues" dxfId="37" priority="5"/>
  </conditionalFormatting>
  <conditionalFormatting sqref="B28">
    <cfRule type="duplicateValues" dxfId="36" priority="2"/>
    <cfRule type="duplicateValues" dxfId="35" priority="3"/>
  </conditionalFormatting>
  <conditionalFormatting sqref="A35:A44 A48:A326">
    <cfRule type="duplicateValues" dxfId="34" priority="37"/>
  </conditionalFormatting>
  <printOptions horizontalCentered="1"/>
  <pageMargins left="0.2" right="0.2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A734-3608-4AAE-99DA-801216B28F5E}">
  <dimension ref="A1:Q103"/>
  <sheetViews>
    <sheetView showGridLines="0" workbookViewId="0">
      <selection activeCell="K21" sqref="K21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281" t="s">
        <v>140</v>
      </c>
      <c r="B1" s="281"/>
      <c r="C1" s="281"/>
      <c r="D1" s="281"/>
      <c r="E1" s="281"/>
      <c r="F1" s="281"/>
      <c r="G1" s="281"/>
      <c r="H1" s="281"/>
      <c r="I1" s="281"/>
      <c r="K1" s="282"/>
    </row>
    <row r="2" spans="1:14" ht="24" customHeight="1" thickBot="1">
      <c r="A2" s="281"/>
      <c r="B2" s="281"/>
      <c r="C2" s="281"/>
      <c r="D2" s="281"/>
      <c r="E2" s="281"/>
      <c r="F2" s="281"/>
      <c r="G2" s="281"/>
      <c r="H2" s="281"/>
      <c r="I2" s="281"/>
      <c r="K2" s="282"/>
    </row>
    <row r="3" spans="1:14" ht="24" customHeight="1" thickTop="1">
      <c r="A3" s="291" t="s">
        <v>40</v>
      </c>
      <c r="B3" s="292"/>
      <c r="C3" s="15" t="s">
        <v>6</v>
      </c>
      <c r="D3" s="10"/>
      <c r="E3" s="10"/>
      <c r="F3" s="18" t="s">
        <v>11</v>
      </c>
      <c r="G3" s="51"/>
      <c r="H3" s="52"/>
      <c r="I3" s="51"/>
      <c r="K3" s="282"/>
    </row>
    <row r="4" spans="1:14" ht="24" customHeight="1">
      <c r="A4" s="307" t="s">
        <v>41</v>
      </c>
      <c r="B4" s="308"/>
      <c r="C4" s="15" t="s">
        <v>7</v>
      </c>
      <c r="D4" s="10"/>
      <c r="E4" s="10"/>
      <c r="F4" s="18" t="s">
        <v>12</v>
      </c>
      <c r="G4" s="9"/>
      <c r="H4" s="26"/>
      <c r="I4" s="9"/>
      <c r="K4" s="282"/>
    </row>
    <row r="5" spans="1:14" ht="24" customHeight="1">
      <c r="A5" s="307" t="s">
        <v>42</v>
      </c>
      <c r="B5" s="308"/>
      <c r="C5" s="15" t="s">
        <v>8</v>
      </c>
      <c r="D5" s="10"/>
      <c r="E5" s="10"/>
      <c r="F5" s="19" t="s">
        <v>13</v>
      </c>
      <c r="G5" s="9"/>
      <c r="H5" s="26"/>
      <c r="I5" s="9"/>
      <c r="K5" s="282"/>
      <c r="N5" s="25"/>
    </row>
    <row r="6" spans="1:14" ht="24" customHeight="1">
      <c r="A6" s="307" t="s">
        <v>43</v>
      </c>
      <c r="B6" s="308"/>
      <c r="C6" s="15" t="s">
        <v>9</v>
      </c>
      <c r="D6" s="10"/>
      <c r="E6" s="10"/>
      <c r="F6" s="18" t="s">
        <v>14</v>
      </c>
      <c r="G6" s="9"/>
      <c r="H6" s="26"/>
      <c r="I6" s="9"/>
      <c r="K6" s="282"/>
    </row>
    <row r="7" spans="1:14" ht="24" customHeight="1">
      <c r="A7" s="309" t="s">
        <v>51</v>
      </c>
      <c r="B7" s="308"/>
      <c r="C7" s="15" t="s">
        <v>10</v>
      </c>
      <c r="D7" s="10"/>
      <c r="E7" s="10"/>
      <c r="F7" s="18" t="s">
        <v>15</v>
      </c>
      <c r="G7" s="9"/>
      <c r="H7" s="26"/>
      <c r="I7" s="9"/>
      <c r="K7" s="282"/>
    </row>
    <row r="8" spans="1:14" ht="24" customHeight="1" thickBot="1">
      <c r="A8" s="303" t="s">
        <v>93</v>
      </c>
      <c r="B8" s="304"/>
      <c r="C8" s="6"/>
      <c r="D8" s="7"/>
      <c r="E8" s="17"/>
      <c r="I8" s="4"/>
      <c r="K8" s="50"/>
    </row>
    <row r="9" spans="1:14" ht="24" customHeight="1" thickTop="1" thickBot="1">
      <c r="A9" s="8"/>
      <c r="B9" s="6"/>
      <c r="C9" s="6"/>
      <c r="D9" s="7"/>
      <c r="E9" s="17"/>
      <c r="K9" s="50"/>
    </row>
    <row r="10" spans="1:14" ht="15.75" thickTop="1">
      <c r="A10" s="67" t="s">
        <v>66</v>
      </c>
      <c r="B10" s="68"/>
      <c r="C10" s="62"/>
      <c r="D10" s="72" t="s">
        <v>67</v>
      </c>
      <c r="E10" s="62"/>
      <c r="F10" s="62"/>
      <c r="G10" s="63"/>
      <c r="H10" s="106"/>
      <c r="I10" s="107"/>
      <c r="J10" s="11"/>
      <c r="K10" s="50"/>
    </row>
    <row r="11" spans="1:14">
      <c r="A11" s="78" t="s">
        <v>57</v>
      </c>
      <c r="B11" s="69" t="s">
        <v>76</v>
      </c>
      <c r="C11" s="13"/>
      <c r="D11" s="73" t="s">
        <v>71</v>
      </c>
      <c r="E11" s="13"/>
      <c r="F11" s="13"/>
      <c r="G11" s="64"/>
      <c r="H11" s="102" t="s">
        <v>3</v>
      </c>
      <c r="I11" s="103" t="s">
        <v>3</v>
      </c>
      <c r="J11" s="11"/>
      <c r="K11" s="50"/>
    </row>
    <row r="12" spans="1:14">
      <c r="A12" s="78" t="s">
        <v>79</v>
      </c>
      <c r="B12" s="70" t="s">
        <v>80</v>
      </c>
      <c r="C12" s="13"/>
      <c r="D12" s="73"/>
      <c r="E12" s="13"/>
      <c r="F12" s="13"/>
      <c r="G12" s="64"/>
      <c r="H12" s="104" t="s">
        <v>5</v>
      </c>
      <c r="I12" s="105" t="s">
        <v>4</v>
      </c>
      <c r="J12" s="11"/>
      <c r="K12" s="50"/>
    </row>
    <row r="13" spans="1:14">
      <c r="A13" s="78" t="s">
        <v>64</v>
      </c>
      <c r="B13" s="70" t="s">
        <v>72</v>
      </c>
      <c r="C13" s="13"/>
      <c r="D13" s="73"/>
      <c r="E13" s="13"/>
      <c r="F13" s="13"/>
      <c r="G13" s="64"/>
      <c r="H13" s="104"/>
      <c r="I13" s="108"/>
      <c r="J13" s="11"/>
      <c r="K13" s="50"/>
    </row>
    <row r="14" spans="1:14">
      <c r="A14" s="78" t="s">
        <v>58</v>
      </c>
      <c r="B14" s="70" t="s">
        <v>73</v>
      </c>
      <c r="C14" s="13"/>
      <c r="D14" s="73"/>
      <c r="E14" s="13"/>
      <c r="F14" s="13"/>
      <c r="G14" s="64"/>
      <c r="H14" s="80">
        <f>SUM(H16:H100)</f>
        <v>0</v>
      </c>
      <c r="I14" s="100">
        <f>SUM(I16:I100)</f>
        <v>0</v>
      </c>
      <c r="J14" s="11"/>
      <c r="K14" s="50"/>
    </row>
    <row r="15" spans="1:14" ht="15.75" thickBot="1">
      <c r="A15" s="79" t="s">
        <v>65</v>
      </c>
      <c r="B15" s="71" t="s">
        <v>74</v>
      </c>
      <c r="C15" s="65"/>
      <c r="D15" s="74"/>
      <c r="E15" s="65"/>
      <c r="F15" s="65"/>
      <c r="G15" s="66"/>
      <c r="H15" s="99"/>
      <c r="I15" s="101"/>
      <c r="J15" s="11"/>
      <c r="K15" s="50"/>
    </row>
    <row r="16" spans="1:14" s="148" customFormat="1" ht="24" customHeight="1" thickTop="1">
      <c r="A16" s="153" t="s">
        <v>54</v>
      </c>
      <c r="B16" s="142" t="s">
        <v>0</v>
      </c>
      <c r="C16" s="142" t="s">
        <v>2</v>
      </c>
      <c r="D16" s="143" t="s">
        <v>109</v>
      </c>
      <c r="E16" s="144" t="s">
        <v>1</v>
      </c>
      <c r="F16" s="145" t="s">
        <v>19</v>
      </c>
      <c r="G16" s="146" t="s">
        <v>20</v>
      </c>
      <c r="H16" s="147" t="s">
        <v>5</v>
      </c>
      <c r="I16" s="144" t="s">
        <v>3</v>
      </c>
      <c r="K16" s="149"/>
    </row>
    <row r="17" spans="1:17" s="12" customFormat="1" ht="26.25" customHeight="1">
      <c r="A17" s="27" t="s">
        <v>131</v>
      </c>
      <c r="B17" s="153" t="s">
        <v>132</v>
      </c>
      <c r="C17" s="153" t="s">
        <v>133</v>
      </c>
      <c r="D17" s="160">
        <v>44880</v>
      </c>
      <c r="E17" s="155">
        <v>24</v>
      </c>
      <c r="F17" s="30"/>
      <c r="G17" s="31">
        <v>0.46</v>
      </c>
      <c r="H17" s="32"/>
      <c r="I17" s="33">
        <f>H17*E17*(1-G17)</f>
        <v>0</v>
      </c>
      <c r="K17" s="50"/>
      <c r="L17" s="16"/>
    </row>
    <row r="18" spans="1:17" s="12" customFormat="1" ht="26.25" customHeight="1">
      <c r="A18" s="27" t="s">
        <v>134</v>
      </c>
      <c r="B18" s="153" t="s">
        <v>135</v>
      </c>
      <c r="C18" s="153" t="s">
        <v>136</v>
      </c>
      <c r="D18" s="160">
        <v>44901</v>
      </c>
      <c r="E18" s="155">
        <v>25</v>
      </c>
      <c r="F18" s="30"/>
      <c r="G18" s="31">
        <v>0.46</v>
      </c>
      <c r="H18" s="32"/>
      <c r="I18" s="33">
        <f t="shared" ref="I18:I81" si="0">H18*E18*(1-G18)</f>
        <v>0</v>
      </c>
      <c r="K18" s="50"/>
    </row>
    <row r="19" spans="1:17" s="12" customFormat="1" ht="12.75" hidden="1">
      <c r="A19" s="27"/>
      <c r="B19" s="28"/>
      <c r="C19" s="28"/>
      <c r="D19" s="27"/>
      <c r="E19" s="29"/>
      <c r="F19" s="30"/>
      <c r="G19" s="31"/>
      <c r="H19" s="32"/>
      <c r="I19" s="33">
        <f t="shared" si="0"/>
        <v>0</v>
      </c>
      <c r="K19" s="50"/>
    </row>
    <row r="20" spans="1:17" s="12" customFormat="1" hidden="1">
      <c r="A20" s="27"/>
      <c r="B20" s="28"/>
      <c r="C20" s="28"/>
      <c r="D20" s="27"/>
      <c r="E20" s="29"/>
      <c r="F20" s="30"/>
      <c r="G20" s="31"/>
      <c r="H20" s="32"/>
      <c r="I20" s="33">
        <f t="shared" si="0"/>
        <v>0</v>
      </c>
      <c r="K20" s="49"/>
    </row>
    <row r="21" spans="1:17" s="12" customFormat="1" hidden="1">
      <c r="A21" s="27"/>
      <c r="B21" s="28"/>
      <c r="C21" s="28"/>
      <c r="D21" s="27"/>
      <c r="E21" s="29"/>
      <c r="F21" s="30"/>
      <c r="G21" s="31"/>
      <c r="H21" s="32"/>
      <c r="I21" s="33">
        <f t="shared" si="0"/>
        <v>0</v>
      </c>
      <c r="K21" s="49"/>
    </row>
    <row r="22" spans="1:17" s="12" customFormat="1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  <c r="K22" s="49"/>
    </row>
    <row r="23" spans="1:17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  <c r="K23" s="305"/>
    </row>
    <row r="24" spans="1:17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  <c r="K24" s="306"/>
    </row>
    <row r="25" spans="1:17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  <c r="K25" s="306"/>
    </row>
    <row r="26" spans="1:17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  <c r="K26" s="306"/>
    </row>
    <row r="27" spans="1:17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  <c r="K27" s="306"/>
    </row>
    <row r="28" spans="1:17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  <c r="K28" s="306"/>
      <c r="L28" s="60"/>
      <c r="N28" s="60"/>
      <c r="O28" s="60"/>
      <c r="P28" s="60"/>
      <c r="Q28" s="60"/>
    </row>
    <row r="29" spans="1:17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  <c r="K29" s="306"/>
      <c r="L29" s="60"/>
      <c r="N29" s="60"/>
      <c r="O29" s="60"/>
      <c r="P29" s="60"/>
      <c r="Q29" s="60"/>
    </row>
    <row r="30" spans="1:17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  <c r="K30" s="306"/>
      <c r="L30" s="60"/>
      <c r="N30" s="60"/>
      <c r="O30" s="60"/>
      <c r="P30" s="60"/>
      <c r="Q30" s="60"/>
    </row>
    <row r="31" spans="1:17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  <c r="K31" s="306"/>
    </row>
    <row r="32" spans="1:17" s="12" customFormat="1" ht="12.75" hidden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  <c r="K32" s="306"/>
    </row>
    <row r="33" spans="1:11" s="12" customFormat="1" ht="12.75" hidden="1">
      <c r="A33" s="34"/>
      <c r="B33" s="28"/>
      <c r="C33" s="28"/>
      <c r="D33" s="27"/>
      <c r="E33" s="29"/>
      <c r="F33" s="30"/>
      <c r="G33" s="31"/>
      <c r="H33" s="32"/>
      <c r="I33" s="33">
        <f t="shared" si="0"/>
        <v>0</v>
      </c>
      <c r="K33" s="306"/>
    </row>
    <row r="34" spans="1:11" s="12" customFormat="1" ht="12.75" hidden="1">
      <c r="A34" s="34"/>
      <c r="B34" s="28"/>
      <c r="C34" s="28"/>
      <c r="D34" s="27"/>
      <c r="E34" s="29"/>
      <c r="F34" s="30"/>
      <c r="G34" s="31"/>
      <c r="H34" s="32"/>
      <c r="I34" s="33">
        <f t="shared" si="0"/>
        <v>0</v>
      </c>
      <c r="K34" s="306"/>
    </row>
    <row r="35" spans="1:11" s="12" customFormat="1" ht="12.75" hidden="1">
      <c r="A35" s="34"/>
      <c r="B35" s="28"/>
      <c r="C35" s="28"/>
      <c r="D35" s="27"/>
      <c r="E35" s="29"/>
      <c r="F35" s="30"/>
      <c r="G35" s="31"/>
      <c r="H35" s="32"/>
      <c r="I35" s="33">
        <f t="shared" si="0"/>
        <v>0</v>
      </c>
      <c r="K35" s="306"/>
    </row>
    <row r="36" spans="1:11" s="12" customFormat="1" ht="12.75" hidden="1">
      <c r="A36" s="34"/>
      <c r="B36" s="28"/>
      <c r="C36" s="28"/>
      <c r="D36" s="27"/>
      <c r="E36" s="29"/>
      <c r="F36" s="30"/>
      <c r="G36" s="31"/>
      <c r="H36" s="32"/>
      <c r="I36" s="33">
        <f t="shared" si="0"/>
        <v>0</v>
      </c>
      <c r="K36" s="61"/>
    </row>
    <row r="37" spans="1:11" s="12" customFormat="1" ht="12.75" hidden="1" customHeight="1">
      <c r="A37" s="34"/>
      <c r="B37" s="28"/>
      <c r="C37" s="28"/>
      <c r="D37" s="27"/>
      <c r="E37" s="29"/>
      <c r="F37" s="30"/>
      <c r="G37" s="31"/>
      <c r="H37" s="32"/>
      <c r="I37" s="33">
        <f t="shared" si="0"/>
        <v>0</v>
      </c>
      <c r="K37" s="61"/>
    </row>
    <row r="38" spans="1:11" s="12" customFormat="1" ht="12.75" hidden="1" customHeight="1">
      <c r="A38" s="34"/>
      <c r="B38" s="28"/>
      <c r="C38" s="28"/>
      <c r="D38" s="27"/>
      <c r="E38" s="29"/>
      <c r="F38" s="30"/>
      <c r="G38" s="31"/>
      <c r="H38" s="32"/>
      <c r="I38" s="33">
        <f t="shared" si="0"/>
        <v>0</v>
      </c>
      <c r="K38" s="61"/>
    </row>
    <row r="39" spans="1:11" s="12" customFormat="1" ht="12.75" hidden="1" customHeight="1">
      <c r="A39" s="34"/>
      <c r="B39" s="28"/>
      <c r="C39" s="28"/>
      <c r="D39" s="27"/>
      <c r="E39" s="29"/>
      <c r="F39" s="30"/>
      <c r="G39" s="31"/>
      <c r="H39" s="32"/>
      <c r="I39" s="33">
        <f t="shared" si="0"/>
        <v>0</v>
      </c>
      <c r="K39" s="61"/>
    </row>
    <row r="40" spans="1:11" s="12" customFormat="1" ht="12.75" hidden="1" customHeight="1">
      <c r="A40" s="34"/>
      <c r="B40" s="28"/>
      <c r="C40" s="28"/>
      <c r="D40" s="27"/>
      <c r="E40" s="29"/>
      <c r="F40" s="30"/>
      <c r="G40" s="31"/>
      <c r="H40" s="32"/>
      <c r="I40" s="33">
        <f t="shared" si="0"/>
        <v>0</v>
      </c>
      <c r="K40" s="61"/>
    </row>
    <row r="41" spans="1:11" s="12" customFormat="1" ht="12.75" hidden="1" customHeight="1">
      <c r="A41" s="34"/>
      <c r="B41" s="28"/>
      <c r="C41" s="28"/>
      <c r="D41" s="27"/>
      <c r="E41" s="29"/>
      <c r="F41" s="30"/>
      <c r="G41" s="31"/>
      <c r="H41" s="32"/>
      <c r="I41" s="33">
        <f t="shared" si="0"/>
        <v>0</v>
      </c>
      <c r="K41" s="61"/>
    </row>
    <row r="42" spans="1:11" s="12" customFormat="1" ht="12.75" hidden="1" customHeight="1">
      <c r="A42" s="34"/>
      <c r="B42" s="28"/>
      <c r="C42" s="28"/>
      <c r="D42" s="27"/>
      <c r="E42" s="29"/>
      <c r="F42" s="30"/>
      <c r="G42" s="31"/>
      <c r="H42" s="32"/>
      <c r="I42" s="33">
        <f t="shared" si="0"/>
        <v>0</v>
      </c>
      <c r="K42" s="61"/>
    </row>
    <row r="43" spans="1:11" s="12" customFormat="1" ht="12.75" hidden="1" customHeight="1">
      <c r="A43" s="34"/>
      <c r="B43" s="28"/>
      <c r="C43" s="28"/>
      <c r="D43" s="27"/>
      <c r="E43" s="29"/>
      <c r="F43" s="30"/>
      <c r="G43" s="31"/>
      <c r="H43" s="32"/>
      <c r="I43" s="33">
        <f t="shared" si="0"/>
        <v>0</v>
      </c>
      <c r="K43" s="61"/>
    </row>
    <row r="44" spans="1:11" s="12" customFormat="1" ht="12.75" hidden="1" customHeight="1">
      <c r="A44" s="34"/>
      <c r="B44" s="28"/>
      <c r="C44" s="28"/>
      <c r="D44" s="27"/>
      <c r="E44" s="29"/>
      <c r="F44" s="30"/>
      <c r="G44" s="31"/>
      <c r="H44" s="32"/>
      <c r="I44" s="33">
        <f t="shared" si="0"/>
        <v>0</v>
      </c>
      <c r="K44" s="61"/>
    </row>
    <row r="45" spans="1:11" s="12" customFormat="1" ht="12.75" hidden="1" customHeight="1">
      <c r="A45" s="34"/>
      <c r="B45" s="28"/>
      <c r="C45" s="28"/>
      <c r="D45" s="27"/>
      <c r="E45" s="29"/>
      <c r="F45" s="30"/>
      <c r="G45" s="31"/>
      <c r="H45" s="32"/>
      <c r="I45" s="33">
        <f t="shared" si="0"/>
        <v>0</v>
      </c>
      <c r="K45" s="61"/>
    </row>
    <row r="46" spans="1:11" s="12" customFormat="1" ht="12.75" hidden="1" customHeight="1">
      <c r="A46" s="34"/>
      <c r="B46" s="28"/>
      <c r="C46" s="28"/>
      <c r="D46" s="27"/>
      <c r="E46" s="29"/>
      <c r="F46" s="30"/>
      <c r="G46" s="31"/>
      <c r="H46" s="32"/>
      <c r="I46" s="33">
        <f t="shared" si="0"/>
        <v>0</v>
      </c>
      <c r="K46" s="61"/>
    </row>
    <row r="47" spans="1:11" s="12" customFormat="1" ht="12.75" hidden="1" customHeight="1">
      <c r="A47" s="34"/>
      <c r="B47" s="28"/>
      <c r="C47" s="28"/>
      <c r="D47" s="27"/>
      <c r="E47" s="29"/>
      <c r="F47" s="30"/>
      <c r="G47" s="31"/>
      <c r="H47" s="32"/>
      <c r="I47" s="33">
        <f t="shared" si="0"/>
        <v>0</v>
      </c>
      <c r="K47" s="61"/>
    </row>
    <row r="48" spans="1:11" s="12" customFormat="1" ht="12.75" hidden="1" customHeight="1">
      <c r="A48" s="34"/>
      <c r="B48" s="28"/>
      <c r="C48" s="28"/>
      <c r="D48" s="27"/>
      <c r="E48" s="29"/>
      <c r="F48" s="30"/>
      <c r="G48" s="31"/>
      <c r="H48" s="32"/>
      <c r="I48" s="33">
        <f t="shared" si="0"/>
        <v>0</v>
      </c>
      <c r="K48" s="61"/>
    </row>
    <row r="49" spans="1:11" s="12" customFormat="1" ht="12.75" hidden="1" customHeight="1">
      <c r="A49" s="34"/>
      <c r="B49" s="28"/>
      <c r="C49" s="28"/>
      <c r="D49" s="27"/>
      <c r="E49" s="29"/>
      <c r="F49" s="30"/>
      <c r="G49" s="31"/>
      <c r="H49" s="32"/>
      <c r="I49" s="33">
        <f t="shared" si="0"/>
        <v>0</v>
      </c>
      <c r="K49" s="61"/>
    </row>
    <row r="50" spans="1:11" s="12" customFormat="1" ht="12.75" hidden="1" customHeight="1">
      <c r="A50" s="34"/>
      <c r="B50" s="28"/>
      <c r="C50" s="28"/>
      <c r="D50" s="27"/>
      <c r="E50" s="29"/>
      <c r="F50" s="30"/>
      <c r="G50" s="31"/>
      <c r="H50" s="32"/>
      <c r="I50" s="33">
        <f t="shared" si="0"/>
        <v>0</v>
      </c>
      <c r="K50" s="61"/>
    </row>
    <row r="51" spans="1:11" s="12" customFormat="1" ht="12.75" hidden="1" customHeight="1">
      <c r="A51" s="34"/>
      <c r="B51" s="28"/>
      <c r="C51" s="28"/>
      <c r="D51" s="27"/>
      <c r="E51" s="29"/>
      <c r="F51" s="30"/>
      <c r="G51" s="31"/>
      <c r="H51" s="32"/>
      <c r="I51" s="33">
        <f t="shared" si="0"/>
        <v>0</v>
      </c>
      <c r="K51" s="61"/>
    </row>
    <row r="52" spans="1:11" s="12" customFormat="1" ht="12.75" hidden="1" customHeight="1">
      <c r="A52" s="34"/>
      <c r="B52" s="28"/>
      <c r="C52" s="28"/>
      <c r="D52" s="27"/>
      <c r="E52" s="29"/>
      <c r="F52" s="30"/>
      <c r="G52" s="31"/>
      <c r="H52" s="32"/>
      <c r="I52" s="33">
        <f t="shared" si="0"/>
        <v>0</v>
      </c>
      <c r="K52" s="61"/>
    </row>
    <row r="53" spans="1:11" s="12" customFormat="1" ht="12.75" hidden="1" customHeight="1">
      <c r="A53" s="34"/>
      <c r="B53" s="28"/>
      <c r="C53" s="28"/>
      <c r="D53" s="27"/>
      <c r="E53" s="29"/>
      <c r="F53" s="30"/>
      <c r="G53" s="31"/>
      <c r="H53" s="32"/>
      <c r="I53" s="33">
        <f t="shared" si="0"/>
        <v>0</v>
      </c>
      <c r="K53" s="61"/>
    </row>
    <row r="54" spans="1:11" s="12" customFormat="1" ht="12.75" hidden="1" customHeight="1">
      <c r="A54" s="34"/>
      <c r="B54" s="28"/>
      <c r="C54" s="28"/>
      <c r="D54" s="27"/>
      <c r="E54" s="29"/>
      <c r="F54" s="30"/>
      <c r="G54" s="31"/>
      <c r="H54" s="32"/>
      <c r="I54" s="33">
        <f t="shared" si="0"/>
        <v>0</v>
      </c>
      <c r="K54" s="61"/>
    </row>
    <row r="55" spans="1:11" s="12" customFormat="1" ht="12.75" hidden="1" customHeight="1">
      <c r="A55" s="34"/>
      <c r="B55" s="28"/>
      <c r="C55" s="28"/>
      <c r="D55" s="27"/>
      <c r="E55" s="29"/>
      <c r="F55" s="30"/>
      <c r="G55" s="31"/>
      <c r="H55" s="32"/>
      <c r="I55" s="33">
        <f t="shared" si="0"/>
        <v>0</v>
      </c>
      <c r="K55" s="61"/>
    </row>
    <row r="56" spans="1:11" s="12" customFormat="1" ht="12.75" hidden="1" customHeight="1">
      <c r="A56" s="34"/>
      <c r="B56" s="28"/>
      <c r="C56" s="28"/>
      <c r="D56" s="27"/>
      <c r="E56" s="29"/>
      <c r="F56" s="30"/>
      <c r="G56" s="31"/>
      <c r="H56" s="32"/>
      <c r="I56" s="33">
        <f t="shared" si="0"/>
        <v>0</v>
      </c>
      <c r="K56" s="61"/>
    </row>
    <row r="57" spans="1:11" s="12" customFormat="1" ht="12.75" hidden="1" customHeight="1">
      <c r="A57" s="34"/>
      <c r="B57" s="28"/>
      <c r="C57" s="28"/>
      <c r="D57" s="27"/>
      <c r="E57" s="29"/>
      <c r="F57" s="30"/>
      <c r="G57" s="31"/>
      <c r="H57" s="32"/>
      <c r="I57" s="33">
        <f t="shared" si="0"/>
        <v>0</v>
      </c>
      <c r="K57" s="61"/>
    </row>
    <row r="58" spans="1:11" s="12" customFormat="1" ht="12.75" hidden="1" customHeight="1">
      <c r="A58" s="34"/>
      <c r="B58" s="28"/>
      <c r="C58" s="28"/>
      <c r="D58" s="27"/>
      <c r="E58" s="29"/>
      <c r="F58" s="30"/>
      <c r="G58" s="31"/>
      <c r="H58" s="32"/>
      <c r="I58" s="33">
        <f t="shared" si="0"/>
        <v>0</v>
      </c>
      <c r="K58" s="61"/>
    </row>
    <row r="59" spans="1:11" s="12" customFormat="1" ht="12.75" hidden="1" customHeight="1">
      <c r="A59" s="34"/>
      <c r="B59" s="28"/>
      <c r="C59" s="28"/>
      <c r="D59" s="27"/>
      <c r="E59" s="29"/>
      <c r="F59" s="30"/>
      <c r="G59" s="31"/>
      <c r="H59" s="32"/>
      <c r="I59" s="33">
        <f t="shared" si="0"/>
        <v>0</v>
      </c>
      <c r="K59" s="61"/>
    </row>
    <row r="60" spans="1:11" s="12" customFormat="1" ht="12.75" hidden="1" customHeight="1">
      <c r="A60" s="34"/>
      <c r="B60" s="28"/>
      <c r="C60" s="28"/>
      <c r="D60" s="27"/>
      <c r="E60" s="29"/>
      <c r="F60" s="30"/>
      <c r="G60" s="31"/>
      <c r="H60" s="32"/>
      <c r="I60" s="33">
        <f t="shared" si="0"/>
        <v>0</v>
      </c>
      <c r="K60" s="61"/>
    </row>
    <row r="61" spans="1:11" s="12" customFormat="1" ht="12.75" hidden="1" customHeight="1">
      <c r="A61" s="34"/>
      <c r="B61" s="28"/>
      <c r="C61" s="28"/>
      <c r="D61" s="27"/>
      <c r="E61" s="29"/>
      <c r="F61" s="30"/>
      <c r="G61" s="31"/>
      <c r="H61" s="32"/>
      <c r="I61" s="33">
        <f t="shared" si="0"/>
        <v>0</v>
      </c>
      <c r="K61" s="61"/>
    </row>
    <row r="62" spans="1:11" s="12" customFormat="1" ht="12.75" hidden="1" customHeight="1">
      <c r="A62" s="34"/>
      <c r="B62" s="28"/>
      <c r="C62" s="28"/>
      <c r="D62" s="27"/>
      <c r="E62" s="29"/>
      <c r="F62" s="30"/>
      <c r="G62" s="31"/>
      <c r="H62" s="32"/>
      <c r="I62" s="33">
        <f t="shared" si="0"/>
        <v>0</v>
      </c>
      <c r="K62" s="61"/>
    </row>
    <row r="63" spans="1:11" s="12" customFormat="1" ht="12.75" hidden="1" customHeight="1">
      <c r="A63" s="34"/>
      <c r="B63" s="28"/>
      <c r="C63" s="28"/>
      <c r="D63" s="27"/>
      <c r="E63" s="29"/>
      <c r="F63" s="30"/>
      <c r="G63" s="31"/>
      <c r="H63" s="32"/>
      <c r="I63" s="33">
        <f t="shared" si="0"/>
        <v>0</v>
      </c>
      <c r="K63" s="61"/>
    </row>
    <row r="64" spans="1:11" s="12" customFormat="1" ht="12.75" hidden="1" customHeight="1">
      <c r="A64" s="34"/>
      <c r="B64" s="28"/>
      <c r="C64" s="28"/>
      <c r="D64" s="27"/>
      <c r="E64" s="29"/>
      <c r="F64" s="30"/>
      <c r="G64" s="31"/>
      <c r="H64" s="32"/>
      <c r="I64" s="33">
        <f t="shared" si="0"/>
        <v>0</v>
      </c>
      <c r="K64" s="61"/>
    </row>
    <row r="65" spans="1:11" s="41" customFormat="1" ht="12.75" hidden="1" customHeight="1">
      <c r="A65" s="34"/>
      <c r="B65" s="28"/>
      <c r="C65" s="28"/>
      <c r="D65" s="27"/>
      <c r="E65" s="29"/>
      <c r="F65" s="30"/>
      <c r="G65" s="31"/>
      <c r="H65" s="32"/>
      <c r="I65" s="33">
        <f t="shared" si="0"/>
        <v>0</v>
      </c>
      <c r="K65" s="61"/>
    </row>
    <row r="66" spans="1:11" s="41" customFormat="1" ht="12.75" hidden="1" customHeight="1">
      <c r="A66" s="34"/>
      <c r="B66" s="28"/>
      <c r="C66" s="28"/>
      <c r="D66" s="27"/>
      <c r="E66" s="29"/>
      <c r="F66" s="30"/>
      <c r="G66" s="31"/>
      <c r="H66" s="32"/>
      <c r="I66" s="33">
        <f t="shared" si="0"/>
        <v>0</v>
      </c>
      <c r="K66" s="61"/>
    </row>
    <row r="67" spans="1:11" s="41" customFormat="1" ht="12.75" hidden="1" customHeight="1">
      <c r="A67" s="34"/>
      <c r="B67" s="28"/>
      <c r="C67" s="28"/>
      <c r="D67" s="27"/>
      <c r="E67" s="29"/>
      <c r="F67" s="30"/>
      <c r="G67" s="31"/>
      <c r="H67" s="32"/>
      <c r="I67" s="33">
        <f t="shared" si="0"/>
        <v>0</v>
      </c>
      <c r="K67" s="61"/>
    </row>
    <row r="68" spans="1:11" s="41" customFormat="1" ht="12.75" hidden="1" customHeight="1">
      <c r="A68" s="34"/>
      <c r="B68" s="28"/>
      <c r="C68" s="28"/>
      <c r="D68" s="27"/>
      <c r="E68" s="29"/>
      <c r="F68" s="30"/>
      <c r="G68" s="31"/>
      <c r="H68" s="32"/>
      <c r="I68" s="33">
        <f t="shared" si="0"/>
        <v>0</v>
      </c>
      <c r="K68" s="61"/>
    </row>
    <row r="69" spans="1:11" s="41" customFormat="1" ht="12.75" hidden="1" customHeight="1">
      <c r="A69" s="34"/>
      <c r="B69" s="28"/>
      <c r="C69" s="28"/>
      <c r="D69" s="27"/>
      <c r="E69" s="29"/>
      <c r="F69" s="30"/>
      <c r="G69" s="31"/>
      <c r="H69" s="32"/>
      <c r="I69" s="33">
        <f t="shared" si="0"/>
        <v>0</v>
      </c>
      <c r="K69" s="61"/>
    </row>
    <row r="70" spans="1:11" s="41" customFormat="1" ht="12.75" hidden="1" customHeight="1">
      <c r="A70" s="34"/>
      <c r="B70" s="28"/>
      <c r="C70" s="28"/>
      <c r="D70" s="27"/>
      <c r="E70" s="29"/>
      <c r="F70" s="30"/>
      <c r="G70" s="31"/>
      <c r="H70" s="32"/>
      <c r="I70" s="33">
        <f t="shared" si="0"/>
        <v>0</v>
      </c>
      <c r="K70" s="61"/>
    </row>
    <row r="71" spans="1:11" s="41" customFormat="1" ht="12.75" hidden="1" customHeight="1">
      <c r="A71" s="34"/>
      <c r="B71" s="28"/>
      <c r="C71" s="28"/>
      <c r="D71" s="27"/>
      <c r="E71" s="29"/>
      <c r="F71" s="30"/>
      <c r="G71" s="31"/>
      <c r="H71" s="32"/>
      <c r="I71" s="33">
        <f t="shared" si="0"/>
        <v>0</v>
      </c>
      <c r="K71" s="61"/>
    </row>
    <row r="72" spans="1:11" s="41" customFormat="1" ht="12.75" hidden="1" customHeight="1">
      <c r="A72" s="34"/>
      <c r="B72" s="28"/>
      <c r="C72" s="28"/>
      <c r="D72" s="27"/>
      <c r="E72" s="29"/>
      <c r="F72" s="30"/>
      <c r="G72" s="31"/>
      <c r="H72" s="32"/>
      <c r="I72" s="33">
        <f t="shared" si="0"/>
        <v>0</v>
      </c>
      <c r="K72" s="61"/>
    </row>
    <row r="73" spans="1:11" s="41" customFormat="1" ht="12.75" hidden="1" customHeight="1">
      <c r="A73" s="34"/>
      <c r="B73" s="28"/>
      <c r="C73" s="28"/>
      <c r="D73" s="27"/>
      <c r="E73" s="29"/>
      <c r="F73" s="30"/>
      <c r="G73" s="31"/>
      <c r="H73" s="32"/>
      <c r="I73" s="33">
        <f t="shared" si="0"/>
        <v>0</v>
      </c>
      <c r="K73" s="61"/>
    </row>
    <row r="74" spans="1:11" s="41" customFormat="1" ht="12.75" hidden="1" customHeight="1">
      <c r="A74" s="34"/>
      <c r="B74" s="28"/>
      <c r="C74" s="28"/>
      <c r="D74" s="27"/>
      <c r="E74" s="29"/>
      <c r="F74" s="30"/>
      <c r="G74" s="31"/>
      <c r="H74" s="32"/>
      <c r="I74" s="33">
        <f t="shared" si="0"/>
        <v>0</v>
      </c>
      <c r="K74" s="61"/>
    </row>
    <row r="75" spans="1:11" s="41" customFormat="1" ht="12.75" hidden="1" customHeight="1">
      <c r="A75" s="34"/>
      <c r="B75" s="28"/>
      <c r="C75" s="28"/>
      <c r="D75" s="27"/>
      <c r="E75" s="29"/>
      <c r="F75" s="30"/>
      <c r="G75" s="31"/>
      <c r="H75" s="32"/>
      <c r="I75" s="33">
        <f t="shared" si="0"/>
        <v>0</v>
      </c>
      <c r="K75" s="61"/>
    </row>
    <row r="76" spans="1:11" s="41" customFormat="1" ht="12.75" hidden="1" customHeight="1">
      <c r="A76" s="34"/>
      <c r="B76" s="28"/>
      <c r="C76" s="28"/>
      <c r="D76" s="27"/>
      <c r="E76" s="29"/>
      <c r="F76" s="30"/>
      <c r="G76" s="31"/>
      <c r="H76" s="32"/>
      <c r="I76" s="33">
        <f t="shared" si="0"/>
        <v>0</v>
      </c>
      <c r="K76" s="61"/>
    </row>
    <row r="77" spans="1:11" s="41" customFormat="1" ht="15" hidden="1" customHeight="1">
      <c r="A77" s="34"/>
      <c r="B77" s="28"/>
      <c r="C77" s="28"/>
      <c r="D77" s="27"/>
      <c r="E77" s="29"/>
      <c r="F77" s="30"/>
      <c r="G77" s="31"/>
      <c r="H77" s="32"/>
      <c r="I77" s="33">
        <f t="shared" si="0"/>
        <v>0</v>
      </c>
      <c r="K77" s="61"/>
    </row>
    <row r="78" spans="1:11" s="41" customFormat="1" ht="15" hidden="1" customHeight="1">
      <c r="A78" s="34"/>
      <c r="B78" s="28"/>
      <c r="C78" s="28"/>
      <c r="D78" s="27"/>
      <c r="E78" s="29"/>
      <c r="F78" s="30"/>
      <c r="G78" s="31"/>
      <c r="H78" s="32"/>
      <c r="I78" s="33">
        <f t="shared" si="0"/>
        <v>0</v>
      </c>
      <c r="K78" s="61"/>
    </row>
    <row r="79" spans="1:11" s="41" customFormat="1" ht="15" hidden="1" customHeight="1">
      <c r="A79" s="34"/>
      <c r="B79" s="28"/>
      <c r="C79" s="28"/>
      <c r="D79" s="27"/>
      <c r="E79" s="29"/>
      <c r="F79" s="30"/>
      <c r="G79" s="31"/>
      <c r="H79" s="32"/>
      <c r="I79" s="33">
        <f t="shared" si="0"/>
        <v>0</v>
      </c>
      <c r="K79" s="61"/>
    </row>
    <row r="80" spans="1:11" s="41" customFormat="1" ht="15" hidden="1" customHeight="1">
      <c r="A80" s="34"/>
      <c r="B80" s="28"/>
      <c r="C80" s="28"/>
      <c r="D80" s="27"/>
      <c r="E80" s="29"/>
      <c r="F80" s="30"/>
      <c r="G80" s="31"/>
      <c r="H80" s="32"/>
      <c r="I80" s="33">
        <f t="shared" si="0"/>
        <v>0</v>
      </c>
      <c r="K80" s="61"/>
    </row>
    <row r="81" spans="1:11" s="41" customFormat="1" ht="15" hidden="1" customHeight="1">
      <c r="A81" s="34"/>
      <c r="B81" s="28"/>
      <c r="C81" s="28"/>
      <c r="D81" s="27"/>
      <c r="E81" s="29"/>
      <c r="F81" s="30"/>
      <c r="G81" s="31"/>
      <c r="H81" s="32"/>
      <c r="I81" s="33">
        <f t="shared" si="0"/>
        <v>0</v>
      </c>
      <c r="K81" s="61"/>
    </row>
    <row r="82" spans="1:11" s="41" customFormat="1" ht="15" hidden="1" customHeight="1">
      <c r="A82" s="34"/>
      <c r="B82" s="28"/>
      <c r="C82" s="28"/>
      <c r="D82" s="27"/>
      <c r="E82" s="29"/>
      <c r="F82" s="30"/>
      <c r="G82" s="31"/>
      <c r="H82" s="32"/>
      <c r="I82" s="33">
        <f t="shared" ref="I82:I100" si="1">H82*E82*(1-G82)</f>
        <v>0</v>
      </c>
      <c r="K82" s="61"/>
    </row>
    <row r="83" spans="1:11" s="41" customFormat="1" ht="15" hidden="1" customHeight="1">
      <c r="A83" s="34"/>
      <c r="B83" s="28"/>
      <c r="C83" s="28"/>
      <c r="D83" s="27"/>
      <c r="E83" s="29"/>
      <c r="F83" s="30"/>
      <c r="G83" s="31"/>
      <c r="H83" s="32"/>
      <c r="I83" s="33">
        <f t="shared" si="1"/>
        <v>0</v>
      </c>
      <c r="K83" s="61"/>
    </row>
    <row r="84" spans="1:11" s="41" customFormat="1" ht="15" hidden="1" customHeight="1">
      <c r="A84" s="34"/>
      <c r="B84" s="28"/>
      <c r="C84" s="28"/>
      <c r="D84" s="27"/>
      <c r="E84" s="29"/>
      <c r="F84" s="30"/>
      <c r="G84" s="31"/>
      <c r="H84" s="32"/>
      <c r="I84" s="33">
        <f t="shared" si="1"/>
        <v>0</v>
      </c>
      <c r="K84" s="61"/>
    </row>
    <row r="85" spans="1:11" s="41" customFormat="1" ht="15" hidden="1" customHeight="1">
      <c r="A85" s="34"/>
      <c r="B85" s="28"/>
      <c r="C85" s="28"/>
      <c r="D85" s="27"/>
      <c r="E85" s="29"/>
      <c r="F85" s="30"/>
      <c r="G85" s="31"/>
      <c r="H85" s="32"/>
      <c r="I85" s="33">
        <f t="shared" si="1"/>
        <v>0</v>
      </c>
      <c r="K85" s="61"/>
    </row>
    <row r="86" spans="1:11" s="41" customFormat="1" ht="15" hidden="1" customHeight="1">
      <c r="A86" s="34"/>
      <c r="B86" s="28"/>
      <c r="C86" s="28"/>
      <c r="D86" s="27"/>
      <c r="E86" s="29"/>
      <c r="F86" s="30"/>
      <c r="G86" s="31"/>
      <c r="H86" s="32"/>
      <c r="I86" s="33">
        <f t="shared" si="1"/>
        <v>0</v>
      </c>
      <c r="K86" s="61"/>
    </row>
    <row r="87" spans="1:11" s="41" customFormat="1" ht="15" hidden="1" customHeight="1">
      <c r="A87" s="34"/>
      <c r="B87" s="28"/>
      <c r="C87" s="28"/>
      <c r="D87" s="27"/>
      <c r="E87" s="29"/>
      <c r="F87" s="30"/>
      <c r="G87" s="31"/>
      <c r="H87" s="32"/>
      <c r="I87" s="33">
        <f t="shared" si="1"/>
        <v>0</v>
      </c>
      <c r="K87" s="61"/>
    </row>
    <row r="88" spans="1:11" ht="15" hidden="1" customHeight="1">
      <c r="A88" s="34"/>
      <c r="B88" s="28"/>
      <c r="C88" s="28"/>
      <c r="D88" s="27"/>
      <c r="E88" s="29"/>
      <c r="F88" s="30"/>
      <c r="G88" s="31"/>
      <c r="H88" s="32"/>
      <c r="I88" s="33">
        <f t="shared" si="1"/>
        <v>0</v>
      </c>
      <c r="K88" s="61"/>
    </row>
    <row r="89" spans="1:11" ht="15" hidden="1" customHeight="1">
      <c r="A89" s="34"/>
      <c r="B89" s="28"/>
      <c r="C89" s="28"/>
      <c r="D89" s="27"/>
      <c r="E89" s="29"/>
      <c r="F89" s="30"/>
      <c r="G89" s="31"/>
      <c r="H89" s="32"/>
      <c r="I89" s="33">
        <f t="shared" si="1"/>
        <v>0</v>
      </c>
      <c r="K89" s="61"/>
    </row>
    <row r="90" spans="1:11" ht="15" hidden="1" customHeight="1">
      <c r="A90" s="34"/>
      <c r="B90" s="28"/>
      <c r="C90" s="28"/>
      <c r="D90" s="27"/>
      <c r="E90" s="29"/>
      <c r="F90" s="30"/>
      <c r="G90" s="31"/>
      <c r="H90" s="32"/>
      <c r="I90" s="33">
        <f t="shared" si="1"/>
        <v>0</v>
      </c>
      <c r="K90" s="61"/>
    </row>
    <row r="91" spans="1:11" ht="15" hidden="1" customHeight="1">
      <c r="A91" s="34"/>
      <c r="B91" s="28"/>
      <c r="C91" s="28"/>
      <c r="D91" s="27"/>
      <c r="E91" s="29"/>
      <c r="F91" s="30"/>
      <c r="G91" s="31"/>
      <c r="H91" s="32"/>
      <c r="I91" s="33">
        <f t="shared" si="1"/>
        <v>0</v>
      </c>
      <c r="K91" s="61"/>
    </row>
    <row r="92" spans="1:11" ht="15" hidden="1" customHeight="1">
      <c r="A92" s="34"/>
      <c r="B92" s="28"/>
      <c r="C92" s="28"/>
      <c r="D92" s="27"/>
      <c r="E92" s="29"/>
      <c r="F92" s="30"/>
      <c r="G92" s="31"/>
      <c r="H92" s="32"/>
      <c r="I92" s="33">
        <f t="shared" si="1"/>
        <v>0</v>
      </c>
      <c r="K92" s="61"/>
    </row>
    <row r="93" spans="1:11" ht="15" hidden="1" customHeight="1">
      <c r="A93" s="34"/>
      <c r="B93" s="28"/>
      <c r="C93" s="28"/>
      <c r="D93" s="27"/>
      <c r="E93" s="29"/>
      <c r="F93" s="30"/>
      <c r="G93" s="31"/>
      <c r="H93" s="32"/>
      <c r="I93" s="33">
        <f t="shared" si="1"/>
        <v>0</v>
      </c>
      <c r="K93" s="61"/>
    </row>
    <row r="94" spans="1:11" ht="15" hidden="1" customHeight="1">
      <c r="A94" s="34"/>
      <c r="B94" s="28"/>
      <c r="C94" s="28"/>
      <c r="D94" s="27"/>
      <c r="E94" s="29"/>
      <c r="F94" s="30"/>
      <c r="G94" s="31"/>
      <c r="H94" s="32"/>
      <c r="I94" s="33">
        <f t="shared" si="1"/>
        <v>0</v>
      </c>
      <c r="K94" s="61"/>
    </row>
    <row r="95" spans="1:11" ht="15" hidden="1" customHeight="1">
      <c r="A95" s="34"/>
      <c r="B95" s="28"/>
      <c r="C95" s="28"/>
      <c r="D95" s="27"/>
      <c r="E95" s="29"/>
      <c r="F95" s="30"/>
      <c r="G95" s="31"/>
      <c r="H95" s="32"/>
      <c r="I95" s="33">
        <f t="shared" si="1"/>
        <v>0</v>
      </c>
      <c r="K95" s="61"/>
    </row>
    <row r="96" spans="1:11" ht="15" hidden="1" customHeight="1">
      <c r="A96" s="34"/>
      <c r="B96" s="28"/>
      <c r="C96" s="28"/>
      <c r="D96" s="27"/>
      <c r="E96" s="29"/>
      <c r="F96" s="30"/>
      <c r="G96" s="31"/>
      <c r="H96" s="32"/>
      <c r="I96" s="33">
        <f t="shared" si="1"/>
        <v>0</v>
      </c>
      <c r="K96" s="61"/>
    </row>
    <row r="97" spans="1:11" ht="15" hidden="1" customHeight="1">
      <c r="A97" s="34"/>
      <c r="B97" s="28"/>
      <c r="C97" s="28"/>
      <c r="D97" s="27"/>
      <c r="E97" s="29"/>
      <c r="F97" s="30"/>
      <c r="G97" s="31"/>
      <c r="H97" s="32"/>
      <c r="I97" s="33">
        <f t="shared" si="1"/>
        <v>0</v>
      </c>
      <c r="K97" s="61"/>
    </row>
    <row r="98" spans="1:11" ht="15" hidden="1" customHeight="1">
      <c r="A98" s="34"/>
      <c r="B98" s="28"/>
      <c r="C98" s="28"/>
      <c r="D98" s="27"/>
      <c r="E98" s="29"/>
      <c r="F98" s="30"/>
      <c r="G98" s="31"/>
      <c r="H98" s="32"/>
      <c r="I98" s="33">
        <f t="shared" si="1"/>
        <v>0</v>
      </c>
      <c r="K98" s="61"/>
    </row>
    <row r="99" spans="1:11" ht="15" hidden="1" customHeight="1">
      <c r="A99" s="34"/>
      <c r="B99" s="28"/>
      <c r="C99" s="28"/>
      <c r="D99" s="27"/>
      <c r="E99" s="29"/>
      <c r="F99" s="30"/>
      <c r="G99" s="31"/>
      <c r="H99" s="32"/>
      <c r="I99" s="33">
        <f t="shared" si="1"/>
        <v>0</v>
      </c>
      <c r="K99" s="61"/>
    </row>
    <row r="100" spans="1:11" ht="15" hidden="1" customHeight="1">
      <c r="A100" s="98"/>
      <c r="B100" s="28"/>
      <c r="C100" s="28"/>
      <c r="D100" s="27"/>
      <c r="E100" s="29"/>
      <c r="F100" s="30"/>
      <c r="G100" s="31"/>
      <c r="H100" s="32"/>
      <c r="I100" s="33">
        <f t="shared" si="1"/>
        <v>0</v>
      </c>
      <c r="K100" s="61"/>
    </row>
    <row r="101" spans="1:11" ht="15" hidden="1" customHeight="1">
      <c r="A101" s="189" t="s">
        <v>60</v>
      </c>
      <c r="K101" s="61"/>
    </row>
    <row r="102" spans="1:11" ht="15" customHeight="1">
      <c r="K102" s="61"/>
    </row>
    <row r="103" spans="1:11" ht="15" customHeight="1">
      <c r="K103" s="61"/>
    </row>
  </sheetData>
  <sheetProtection sheet="1" formatCells="0" formatRows="0" insertRows="0" deleteRows="0"/>
  <mergeCells count="9">
    <mergeCell ref="K1:K7"/>
    <mergeCell ref="A8:B8"/>
    <mergeCell ref="K23:K35"/>
    <mergeCell ref="A1:I2"/>
    <mergeCell ref="A3:B3"/>
    <mergeCell ref="A4:B4"/>
    <mergeCell ref="A5:B5"/>
    <mergeCell ref="A6:B6"/>
    <mergeCell ref="A7:B7"/>
  </mergeCells>
  <conditionalFormatting sqref="B17:I100">
    <cfRule type="notContainsBlanks" dxfId="33" priority="5">
      <formula>LEN(TRIM(B17))&gt;0</formula>
    </cfRule>
  </conditionalFormatting>
  <conditionalFormatting sqref="A353:A1048576">
    <cfRule type="duplicateValues" dxfId="32" priority="15"/>
  </conditionalFormatting>
  <conditionalFormatting sqref="A1:A7 A9:A15 A353:A1048576">
    <cfRule type="duplicateValues" dxfId="31" priority="3"/>
  </conditionalFormatting>
  <conditionalFormatting sqref="A8">
    <cfRule type="duplicateValues" dxfId="30" priority="2"/>
  </conditionalFormatting>
  <conditionalFormatting sqref="A112:A352 A16:A107">
    <cfRule type="duplicateValues" dxfId="29" priority="1"/>
  </conditionalFormatting>
  <hyperlinks>
    <hyperlink ref="A7" r:id="rId1" xr:uid="{09FD5589-CD9C-47F2-9188-EADFB193CB34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B5F0-6A54-4E21-A44C-98F227BE84EA}">
  <dimension ref="A1:Q103"/>
  <sheetViews>
    <sheetView showGridLines="0" workbookViewId="0">
      <selection activeCell="K21" sqref="K21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4" ht="23.25" customHeight="1">
      <c r="A1" s="281" t="s">
        <v>140</v>
      </c>
      <c r="B1" s="281"/>
      <c r="C1" s="281"/>
      <c r="D1" s="281"/>
      <c r="E1" s="281"/>
      <c r="F1" s="281"/>
      <c r="G1" s="281"/>
      <c r="H1" s="281"/>
      <c r="I1" s="281"/>
      <c r="K1" s="282"/>
    </row>
    <row r="2" spans="1:14" ht="24" customHeight="1" thickBot="1">
      <c r="A2" s="281"/>
      <c r="B2" s="281"/>
      <c r="C2" s="281"/>
      <c r="D2" s="281"/>
      <c r="E2" s="281"/>
      <c r="F2" s="281"/>
      <c r="G2" s="281"/>
      <c r="H2" s="281"/>
      <c r="I2" s="281"/>
      <c r="K2" s="282"/>
    </row>
    <row r="3" spans="1:14" ht="24" customHeight="1" thickTop="1">
      <c r="A3" s="291" t="s">
        <v>44</v>
      </c>
      <c r="B3" s="292"/>
      <c r="C3" s="15" t="s">
        <v>6</v>
      </c>
      <c r="D3" s="10"/>
      <c r="E3" s="10"/>
      <c r="F3" s="18" t="s">
        <v>11</v>
      </c>
      <c r="G3" s="51"/>
      <c r="H3" s="52"/>
      <c r="I3" s="51"/>
      <c r="K3" s="282"/>
    </row>
    <row r="4" spans="1:14" ht="24" customHeight="1">
      <c r="A4" s="293" t="s">
        <v>45</v>
      </c>
      <c r="B4" s="294"/>
      <c r="C4" s="15" t="s">
        <v>7</v>
      </c>
      <c r="D4" s="10"/>
      <c r="E4" s="10"/>
      <c r="F4" s="18" t="s">
        <v>12</v>
      </c>
      <c r="G4" s="9"/>
      <c r="H4" s="26"/>
      <c r="I4" s="9"/>
      <c r="K4" s="282"/>
    </row>
    <row r="5" spans="1:14" ht="24" customHeight="1">
      <c r="A5" s="293" t="s">
        <v>46</v>
      </c>
      <c r="B5" s="294"/>
      <c r="C5" s="15" t="s">
        <v>8</v>
      </c>
      <c r="D5" s="10"/>
      <c r="E5" s="10"/>
      <c r="F5" s="19" t="s">
        <v>13</v>
      </c>
      <c r="G5" s="9"/>
      <c r="H5" s="26"/>
      <c r="I5" s="9"/>
      <c r="K5" s="282"/>
      <c r="N5" s="25"/>
    </row>
    <row r="6" spans="1:14" ht="24" customHeight="1">
      <c r="A6" s="293" t="s">
        <v>53</v>
      </c>
      <c r="B6" s="294"/>
      <c r="C6" s="15" t="s">
        <v>9</v>
      </c>
      <c r="D6" s="10"/>
      <c r="E6" s="10"/>
      <c r="F6" s="18" t="s">
        <v>14</v>
      </c>
      <c r="G6" s="9"/>
      <c r="H6" s="26"/>
      <c r="I6" s="9"/>
      <c r="K6" s="282"/>
    </row>
    <row r="7" spans="1:14" ht="24" customHeight="1">
      <c r="A7" s="295" t="s">
        <v>52</v>
      </c>
      <c r="B7" s="294"/>
      <c r="C7" s="15" t="s">
        <v>10</v>
      </c>
      <c r="D7" s="10"/>
      <c r="E7" s="10"/>
      <c r="F7" s="18" t="s">
        <v>15</v>
      </c>
      <c r="G7" s="9"/>
      <c r="H7" s="26"/>
      <c r="I7" s="9"/>
      <c r="K7" s="282"/>
    </row>
    <row r="8" spans="1:14" ht="24" customHeight="1" thickBot="1">
      <c r="A8" s="289"/>
      <c r="B8" s="290"/>
      <c r="C8" s="6"/>
      <c r="D8" s="7"/>
      <c r="E8" s="17"/>
      <c r="I8" s="4"/>
      <c r="K8" s="50"/>
    </row>
    <row r="9" spans="1:14" ht="24" customHeight="1" thickTop="1" thickBot="1">
      <c r="A9" s="8"/>
      <c r="B9" s="6"/>
      <c r="C9" s="6"/>
      <c r="D9" s="7"/>
      <c r="E9" s="17"/>
      <c r="K9" s="50"/>
    </row>
    <row r="10" spans="1:14" ht="15.75" thickTop="1">
      <c r="A10" s="67" t="s">
        <v>66</v>
      </c>
      <c r="B10" s="68"/>
      <c r="C10" s="62"/>
      <c r="D10" s="72" t="s">
        <v>67</v>
      </c>
      <c r="E10" s="62"/>
      <c r="F10" s="62"/>
      <c r="G10" s="63"/>
      <c r="H10" s="106"/>
      <c r="I10" s="107"/>
      <c r="J10" s="11"/>
      <c r="K10" s="50"/>
    </row>
    <row r="11" spans="1:14">
      <c r="A11" s="93" t="s">
        <v>81</v>
      </c>
      <c r="B11" s="94" t="s">
        <v>16</v>
      </c>
      <c r="D11" s="73" t="s">
        <v>71</v>
      </c>
      <c r="E11" s="13"/>
      <c r="F11" s="13"/>
      <c r="G11" s="64"/>
      <c r="H11" s="102" t="s">
        <v>3</v>
      </c>
      <c r="I11" s="103" t="s">
        <v>3</v>
      </c>
      <c r="J11" s="11"/>
      <c r="K11" s="50"/>
    </row>
    <row r="12" spans="1:14">
      <c r="A12" s="93" t="s">
        <v>82</v>
      </c>
      <c r="B12" s="95" t="s">
        <v>17</v>
      </c>
      <c r="D12" s="73"/>
      <c r="E12" s="13"/>
      <c r="F12" s="13"/>
      <c r="G12" s="64"/>
      <c r="H12" s="104" t="s">
        <v>5</v>
      </c>
      <c r="I12" s="105" t="s">
        <v>4</v>
      </c>
      <c r="J12" s="11"/>
      <c r="K12" s="50"/>
    </row>
    <row r="13" spans="1:14">
      <c r="A13" s="93" t="s">
        <v>83</v>
      </c>
      <c r="B13" s="306" t="s">
        <v>18</v>
      </c>
      <c r="C13" s="310"/>
      <c r="D13" s="73"/>
      <c r="E13" s="13"/>
      <c r="F13" s="13"/>
      <c r="G13" s="64"/>
      <c r="H13" s="104"/>
      <c r="I13" s="108"/>
      <c r="J13" s="11"/>
      <c r="K13" s="50"/>
    </row>
    <row r="14" spans="1:14" ht="21" customHeight="1">
      <c r="A14" s="78" t="s">
        <v>58</v>
      </c>
      <c r="B14" s="306" t="s">
        <v>78</v>
      </c>
      <c r="C14" s="310"/>
      <c r="D14" s="73"/>
      <c r="E14" s="13"/>
      <c r="F14" s="13"/>
      <c r="G14" s="64"/>
      <c r="H14" s="80">
        <f>SUM(H16:H100)</f>
        <v>0</v>
      </c>
      <c r="I14" s="100">
        <f>SUM(I16:I100)</f>
        <v>0</v>
      </c>
      <c r="J14" s="11"/>
      <c r="K14" s="50"/>
    </row>
    <row r="15" spans="1:14" ht="15.75" thickBot="1">
      <c r="A15" s="141" t="s">
        <v>65</v>
      </c>
      <c r="B15" s="96" t="s">
        <v>69</v>
      </c>
      <c r="C15" s="97"/>
      <c r="D15" s="74"/>
      <c r="E15" s="65"/>
      <c r="F15" s="65"/>
      <c r="G15" s="66"/>
      <c r="H15" s="99"/>
      <c r="I15" s="101"/>
      <c r="J15" s="11"/>
      <c r="K15" s="50"/>
    </row>
    <row r="16" spans="1:14" s="148" customFormat="1" ht="24" customHeight="1" thickTop="1">
      <c r="A16" s="153" t="s">
        <v>54</v>
      </c>
      <c r="B16" s="142" t="s">
        <v>0</v>
      </c>
      <c r="C16" s="142" t="s">
        <v>2</v>
      </c>
      <c r="D16" s="143" t="s">
        <v>109</v>
      </c>
      <c r="E16" s="144" t="s">
        <v>1</v>
      </c>
      <c r="F16" s="145" t="s">
        <v>19</v>
      </c>
      <c r="G16" s="146" t="s">
        <v>20</v>
      </c>
      <c r="H16" s="147" t="s">
        <v>5</v>
      </c>
      <c r="I16" s="144" t="s">
        <v>3</v>
      </c>
      <c r="K16" s="149"/>
    </row>
    <row r="17" spans="1:17" s="12" customFormat="1" ht="24.75" customHeight="1">
      <c r="A17" s="27" t="s">
        <v>137</v>
      </c>
      <c r="B17" s="152" t="s">
        <v>138</v>
      </c>
      <c r="C17" s="152" t="s">
        <v>139</v>
      </c>
      <c r="D17" s="161">
        <v>45020</v>
      </c>
      <c r="E17" s="162">
        <v>14.99</v>
      </c>
      <c r="F17" s="30"/>
      <c r="G17" s="31">
        <v>0.5</v>
      </c>
      <c r="H17" s="32"/>
      <c r="I17" s="33">
        <f>H17*E17*(1-G17)</f>
        <v>0</v>
      </c>
      <c r="K17" s="50"/>
      <c r="L17" s="16"/>
    </row>
    <row r="18" spans="1:17" s="12" customFormat="1" ht="12.75" hidden="1">
      <c r="A18" s="27"/>
      <c r="B18" s="152"/>
      <c r="C18" s="152"/>
      <c r="D18" s="161"/>
      <c r="E18" s="162"/>
      <c r="F18" s="30"/>
      <c r="G18" s="31"/>
      <c r="H18" s="32"/>
      <c r="I18" s="33">
        <f t="shared" ref="I18:I81" si="0">H18*E18*(1-G18)</f>
        <v>0</v>
      </c>
      <c r="K18" s="50"/>
    </row>
    <row r="19" spans="1:17" s="12" customFormat="1" ht="12.75" hidden="1">
      <c r="A19" s="27"/>
      <c r="B19" s="152"/>
      <c r="C19" s="152"/>
      <c r="D19" s="161"/>
      <c r="E19" s="162"/>
      <c r="F19" s="30"/>
      <c r="G19" s="31"/>
      <c r="H19" s="32"/>
      <c r="I19" s="33">
        <f t="shared" si="0"/>
        <v>0</v>
      </c>
      <c r="K19" s="50"/>
    </row>
    <row r="20" spans="1:17" s="12" customFormat="1" hidden="1">
      <c r="A20" s="27"/>
      <c r="B20" s="152"/>
      <c r="C20" s="152"/>
      <c r="D20" s="161"/>
      <c r="E20" s="162"/>
      <c r="F20" s="30"/>
      <c r="G20" s="31"/>
      <c r="H20" s="32"/>
      <c r="I20" s="33">
        <f t="shared" si="0"/>
        <v>0</v>
      </c>
      <c r="K20" s="163"/>
    </row>
    <row r="21" spans="1:17" s="12" customFormat="1" hidden="1">
      <c r="A21" s="27"/>
      <c r="B21" s="152"/>
      <c r="C21" s="152"/>
      <c r="D21" s="161"/>
      <c r="E21" s="162"/>
      <c r="F21" s="30"/>
      <c r="G21" s="31"/>
      <c r="H21" s="32"/>
      <c r="I21" s="33">
        <f t="shared" si="0"/>
        <v>0</v>
      </c>
      <c r="K21" s="163"/>
    </row>
    <row r="22" spans="1:17" s="12" customFormat="1" hidden="1">
      <c r="A22" s="27"/>
      <c r="B22" s="152"/>
      <c r="C22" s="152"/>
      <c r="D22" s="161"/>
      <c r="E22" s="162"/>
      <c r="F22" s="30"/>
      <c r="G22" s="31"/>
      <c r="H22" s="32"/>
      <c r="I22" s="33">
        <f t="shared" si="0"/>
        <v>0</v>
      </c>
      <c r="K22" s="163"/>
    </row>
    <row r="23" spans="1:17" s="12" customFormat="1" ht="12.75" hidden="1">
      <c r="A23" s="27"/>
      <c r="B23" s="152"/>
      <c r="C23" s="152"/>
      <c r="D23" s="161"/>
      <c r="E23" s="162"/>
      <c r="F23" s="30"/>
      <c r="G23" s="31"/>
      <c r="H23" s="32"/>
      <c r="I23" s="33">
        <f t="shared" si="0"/>
        <v>0</v>
      </c>
      <c r="K23" s="305"/>
    </row>
    <row r="24" spans="1:17" s="12" customFormat="1" ht="12.75" hidden="1">
      <c r="A24" s="27"/>
      <c r="B24" s="152"/>
      <c r="C24" s="152"/>
      <c r="D24" s="161"/>
      <c r="E24" s="162"/>
      <c r="F24" s="30"/>
      <c r="G24" s="31"/>
      <c r="H24" s="32"/>
      <c r="I24" s="33">
        <f t="shared" si="0"/>
        <v>0</v>
      </c>
      <c r="K24" s="306"/>
    </row>
    <row r="25" spans="1:17" s="12" customFormat="1" ht="12.75" hidden="1">
      <c r="A25" s="27"/>
      <c r="B25" s="152"/>
      <c r="C25" s="152"/>
      <c r="D25" s="161"/>
      <c r="E25" s="162"/>
      <c r="F25" s="30"/>
      <c r="G25" s="31"/>
      <c r="H25" s="32"/>
      <c r="I25" s="33">
        <f t="shared" si="0"/>
        <v>0</v>
      </c>
      <c r="K25" s="306"/>
    </row>
    <row r="26" spans="1:17" s="12" customFormat="1" ht="12.75" hidden="1">
      <c r="A26" s="27"/>
      <c r="B26" s="152"/>
      <c r="C26" s="152"/>
      <c r="D26" s="161"/>
      <c r="E26" s="162"/>
      <c r="F26" s="30"/>
      <c r="G26" s="31"/>
      <c r="H26" s="32"/>
      <c r="I26" s="33">
        <f t="shared" si="0"/>
        <v>0</v>
      </c>
      <c r="K26" s="306"/>
    </row>
    <row r="27" spans="1:17" s="12" customFormat="1" ht="12.75" hidden="1">
      <c r="A27" s="27"/>
      <c r="B27" s="152"/>
      <c r="C27" s="152"/>
      <c r="D27" s="161"/>
      <c r="E27" s="162"/>
      <c r="F27" s="30"/>
      <c r="G27" s="31"/>
      <c r="H27" s="32"/>
      <c r="I27" s="33">
        <f t="shared" si="0"/>
        <v>0</v>
      </c>
      <c r="K27" s="306"/>
    </row>
    <row r="28" spans="1:17" s="12" customFormat="1" ht="12.75" hidden="1">
      <c r="A28" s="27"/>
      <c r="B28" s="152"/>
      <c r="C28" s="152"/>
      <c r="D28" s="161"/>
      <c r="E28" s="162"/>
      <c r="F28" s="30"/>
      <c r="G28" s="31"/>
      <c r="H28" s="32"/>
      <c r="I28" s="33">
        <f t="shared" si="0"/>
        <v>0</v>
      </c>
      <c r="K28" s="306"/>
      <c r="L28" s="60"/>
      <c r="N28" s="60"/>
      <c r="O28" s="60"/>
      <c r="P28" s="60"/>
      <c r="Q28" s="60"/>
    </row>
    <row r="29" spans="1:17" s="12" customFormat="1" ht="12.75" hidden="1">
      <c r="A29" s="27"/>
      <c r="B29" s="152"/>
      <c r="C29" s="152"/>
      <c r="D29" s="161"/>
      <c r="E29" s="162"/>
      <c r="F29" s="30"/>
      <c r="G29" s="31"/>
      <c r="H29" s="32"/>
      <c r="I29" s="33">
        <f t="shared" si="0"/>
        <v>0</v>
      </c>
      <c r="K29" s="306"/>
      <c r="L29" s="60"/>
      <c r="N29" s="60"/>
      <c r="O29" s="60"/>
      <c r="P29" s="60"/>
      <c r="Q29" s="60"/>
    </row>
    <row r="30" spans="1:17" s="12" customFormat="1" ht="12.75" hidden="1">
      <c r="A30" s="27"/>
      <c r="B30" s="152"/>
      <c r="C30" s="152"/>
      <c r="D30" s="161"/>
      <c r="E30" s="162"/>
      <c r="F30" s="30"/>
      <c r="G30" s="31"/>
      <c r="H30" s="32"/>
      <c r="I30" s="33">
        <f t="shared" si="0"/>
        <v>0</v>
      </c>
      <c r="K30" s="306"/>
      <c r="L30" s="60"/>
      <c r="N30" s="60"/>
      <c r="O30" s="60"/>
      <c r="P30" s="60"/>
      <c r="Q30" s="60"/>
    </row>
    <row r="31" spans="1:17" s="12" customFormat="1" ht="12.75" hidden="1">
      <c r="A31" s="27"/>
      <c r="B31" s="152"/>
      <c r="C31" s="152"/>
      <c r="D31" s="161"/>
      <c r="E31" s="162"/>
      <c r="F31" s="30"/>
      <c r="G31" s="31"/>
      <c r="H31" s="32"/>
      <c r="I31" s="33">
        <f t="shared" si="0"/>
        <v>0</v>
      </c>
      <c r="K31" s="306"/>
    </row>
    <row r="32" spans="1:17" s="12" customFormat="1" ht="12.75" hidden="1">
      <c r="A32" s="27"/>
      <c r="B32" s="152"/>
      <c r="C32" s="152"/>
      <c r="D32" s="161"/>
      <c r="E32" s="162"/>
      <c r="F32" s="30"/>
      <c r="G32" s="31"/>
      <c r="H32" s="32"/>
      <c r="I32" s="33">
        <f t="shared" si="0"/>
        <v>0</v>
      </c>
      <c r="K32" s="306"/>
    </row>
    <row r="33" spans="1:11" s="12" customFormat="1" ht="12.75" hidden="1">
      <c r="A33" s="34"/>
      <c r="B33" s="152"/>
      <c r="C33" s="152"/>
      <c r="D33" s="161"/>
      <c r="E33" s="162"/>
      <c r="F33" s="30"/>
      <c r="G33" s="31"/>
      <c r="H33" s="32"/>
      <c r="I33" s="33">
        <f t="shared" si="0"/>
        <v>0</v>
      </c>
      <c r="K33" s="306"/>
    </row>
    <row r="34" spans="1:11" s="12" customFormat="1" ht="12.75" hidden="1">
      <c r="A34" s="34"/>
      <c r="B34" s="152"/>
      <c r="C34" s="152"/>
      <c r="D34" s="161"/>
      <c r="E34" s="162"/>
      <c r="F34" s="30"/>
      <c r="G34" s="31"/>
      <c r="H34" s="32"/>
      <c r="I34" s="33">
        <f t="shared" si="0"/>
        <v>0</v>
      </c>
      <c r="K34" s="306"/>
    </row>
    <row r="35" spans="1:11" s="12" customFormat="1" ht="12.75" hidden="1">
      <c r="A35" s="34"/>
      <c r="B35" s="152"/>
      <c r="C35" s="152"/>
      <c r="D35" s="161"/>
      <c r="E35" s="162"/>
      <c r="F35" s="30"/>
      <c r="G35" s="31"/>
      <c r="H35" s="32"/>
      <c r="I35" s="33">
        <f t="shared" si="0"/>
        <v>0</v>
      </c>
      <c r="K35" s="306"/>
    </row>
    <row r="36" spans="1:11" s="12" customFormat="1" ht="12.75" hidden="1">
      <c r="A36" s="34"/>
      <c r="B36" s="152"/>
      <c r="C36" s="152"/>
      <c r="D36" s="161"/>
      <c r="E36" s="162"/>
      <c r="F36" s="30"/>
      <c r="G36" s="31"/>
      <c r="H36" s="32"/>
      <c r="I36" s="33">
        <f t="shared" si="0"/>
        <v>0</v>
      </c>
      <c r="K36" s="61"/>
    </row>
    <row r="37" spans="1:11" s="12" customFormat="1" ht="12.75" hidden="1" customHeight="1">
      <c r="A37" s="34"/>
      <c r="B37" s="152"/>
      <c r="C37" s="152"/>
      <c r="D37" s="161"/>
      <c r="E37" s="162"/>
      <c r="F37" s="30"/>
      <c r="G37" s="31"/>
      <c r="H37" s="32"/>
      <c r="I37" s="33">
        <f t="shared" si="0"/>
        <v>0</v>
      </c>
      <c r="K37" s="61"/>
    </row>
    <row r="38" spans="1:11" s="12" customFormat="1" ht="12.75" hidden="1" customHeight="1">
      <c r="A38" s="34"/>
      <c r="B38" s="152"/>
      <c r="C38" s="152"/>
      <c r="D38" s="161"/>
      <c r="E38" s="162"/>
      <c r="F38" s="30"/>
      <c r="G38" s="31"/>
      <c r="H38" s="32"/>
      <c r="I38" s="33">
        <f t="shared" si="0"/>
        <v>0</v>
      </c>
      <c r="K38" s="61"/>
    </row>
    <row r="39" spans="1:11" s="12" customFormat="1" ht="12.75" hidden="1" customHeight="1">
      <c r="A39" s="34"/>
      <c r="B39" s="152"/>
      <c r="C39" s="152"/>
      <c r="D39" s="161"/>
      <c r="E39" s="162"/>
      <c r="F39" s="30"/>
      <c r="G39" s="31"/>
      <c r="H39" s="32"/>
      <c r="I39" s="33">
        <f t="shared" si="0"/>
        <v>0</v>
      </c>
      <c r="K39" s="61"/>
    </row>
    <row r="40" spans="1:11" s="12" customFormat="1" ht="12.75" hidden="1" customHeight="1">
      <c r="A40" s="34"/>
      <c r="B40" s="152"/>
      <c r="C40" s="152"/>
      <c r="D40" s="161"/>
      <c r="E40" s="162"/>
      <c r="F40" s="30"/>
      <c r="G40" s="31"/>
      <c r="H40" s="32"/>
      <c r="I40" s="33">
        <f t="shared" si="0"/>
        <v>0</v>
      </c>
      <c r="K40" s="61"/>
    </row>
    <row r="41" spans="1:11" s="12" customFormat="1" ht="12.75" hidden="1" customHeight="1">
      <c r="A41" s="34"/>
      <c r="B41" s="152"/>
      <c r="C41" s="152"/>
      <c r="D41" s="161"/>
      <c r="E41" s="162"/>
      <c r="F41" s="30"/>
      <c r="G41" s="31"/>
      <c r="H41" s="32"/>
      <c r="I41" s="33">
        <f t="shared" si="0"/>
        <v>0</v>
      </c>
      <c r="K41" s="61"/>
    </row>
    <row r="42" spans="1:11" s="12" customFormat="1" ht="12.75" hidden="1" customHeight="1">
      <c r="A42" s="34"/>
      <c r="B42" s="152"/>
      <c r="C42" s="152"/>
      <c r="D42" s="161"/>
      <c r="E42" s="162"/>
      <c r="F42" s="30"/>
      <c r="G42" s="31"/>
      <c r="H42" s="32"/>
      <c r="I42" s="33">
        <f t="shared" si="0"/>
        <v>0</v>
      </c>
      <c r="K42" s="61"/>
    </row>
    <row r="43" spans="1:11" s="12" customFormat="1" ht="12.75" hidden="1" customHeight="1">
      <c r="A43" s="34"/>
      <c r="B43" s="152"/>
      <c r="C43" s="152"/>
      <c r="D43" s="161"/>
      <c r="E43" s="162"/>
      <c r="F43" s="30"/>
      <c r="G43" s="31"/>
      <c r="H43" s="32"/>
      <c r="I43" s="33">
        <f t="shared" si="0"/>
        <v>0</v>
      </c>
      <c r="K43" s="61"/>
    </row>
    <row r="44" spans="1:11" s="12" customFormat="1" ht="12.75" hidden="1" customHeight="1">
      <c r="A44" s="34"/>
      <c r="B44" s="152"/>
      <c r="C44" s="152"/>
      <c r="D44" s="161"/>
      <c r="E44" s="162"/>
      <c r="F44" s="30"/>
      <c r="G44" s="31"/>
      <c r="H44" s="32"/>
      <c r="I44" s="33">
        <f t="shared" si="0"/>
        <v>0</v>
      </c>
      <c r="K44" s="61"/>
    </row>
    <row r="45" spans="1:11" s="12" customFormat="1" ht="12.75" hidden="1" customHeight="1">
      <c r="A45" s="34"/>
      <c r="B45" s="152"/>
      <c r="C45" s="152"/>
      <c r="D45" s="161"/>
      <c r="E45" s="162"/>
      <c r="F45" s="30"/>
      <c r="G45" s="31"/>
      <c r="H45" s="32"/>
      <c r="I45" s="33">
        <f t="shared" si="0"/>
        <v>0</v>
      </c>
      <c r="K45" s="61"/>
    </row>
    <row r="46" spans="1:11" s="12" customFormat="1" ht="12.75" hidden="1" customHeight="1">
      <c r="A46" s="34"/>
      <c r="B46" s="152"/>
      <c r="C46" s="152"/>
      <c r="D46" s="161"/>
      <c r="E46" s="162"/>
      <c r="F46" s="30"/>
      <c r="G46" s="31"/>
      <c r="H46" s="32"/>
      <c r="I46" s="33">
        <f t="shared" si="0"/>
        <v>0</v>
      </c>
      <c r="K46" s="61"/>
    </row>
    <row r="47" spans="1:11" s="12" customFormat="1" ht="12.75" hidden="1" customHeight="1">
      <c r="A47" s="34"/>
      <c r="B47" s="152"/>
      <c r="C47" s="152"/>
      <c r="D47" s="161"/>
      <c r="E47" s="162"/>
      <c r="F47" s="30"/>
      <c r="G47" s="31"/>
      <c r="H47" s="32"/>
      <c r="I47" s="33">
        <f t="shared" si="0"/>
        <v>0</v>
      </c>
      <c r="K47" s="61"/>
    </row>
    <row r="48" spans="1:11" s="12" customFormat="1" ht="12.75" hidden="1" customHeight="1">
      <c r="A48" s="34"/>
      <c r="B48" s="152"/>
      <c r="C48" s="152"/>
      <c r="D48" s="161"/>
      <c r="E48" s="162"/>
      <c r="F48" s="30"/>
      <c r="G48" s="31"/>
      <c r="H48" s="32"/>
      <c r="I48" s="33">
        <f t="shared" si="0"/>
        <v>0</v>
      </c>
      <c r="K48" s="61"/>
    </row>
    <row r="49" spans="1:11" s="12" customFormat="1" ht="12.75" hidden="1" customHeight="1">
      <c r="A49" s="34"/>
      <c r="B49" s="152"/>
      <c r="C49" s="152"/>
      <c r="D49" s="161"/>
      <c r="E49" s="162"/>
      <c r="F49" s="30"/>
      <c r="G49" s="31"/>
      <c r="H49" s="32"/>
      <c r="I49" s="33">
        <f t="shared" si="0"/>
        <v>0</v>
      </c>
      <c r="K49" s="61"/>
    </row>
    <row r="50" spans="1:11" s="12" customFormat="1" ht="12.75" hidden="1" customHeight="1">
      <c r="A50" s="34"/>
      <c r="B50" s="152"/>
      <c r="C50" s="152"/>
      <c r="D50" s="161"/>
      <c r="E50" s="162"/>
      <c r="F50" s="30"/>
      <c r="G50" s="31"/>
      <c r="H50" s="32"/>
      <c r="I50" s="33">
        <f t="shared" si="0"/>
        <v>0</v>
      </c>
      <c r="K50" s="61"/>
    </row>
    <row r="51" spans="1:11" s="12" customFormat="1" ht="12.75" hidden="1" customHeight="1">
      <c r="A51" s="34"/>
      <c r="B51" s="152"/>
      <c r="C51" s="152"/>
      <c r="D51" s="161"/>
      <c r="E51" s="162"/>
      <c r="F51" s="30"/>
      <c r="G51" s="31"/>
      <c r="H51" s="32"/>
      <c r="I51" s="33">
        <f t="shared" si="0"/>
        <v>0</v>
      </c>
      <c r="K51" s="61"/>
    </row>
    <row r="52" spans="1:11" s="12" customFormat="1" ht="12.75" hidden="1" customHeight="1">
      <c r="A52" s="34"/>
      <c r="B52" s="152"/>
      <c r="C52" s="152"/>
      <c r="D52" s="161"/>
      <c r="E52" s="162"/>
      <c r="F52" s="30"/>
      <c r="G52" s="31"/>
      <c r="H52" s="32"/>
      <c r="I52" s="33">
        <f t="shared" si="0"/>
        <v>0</v>
      </c>
      <c r="K52" s="61"/>
    </row>
    <row r="53" spans="1:11" s="12" customFormat="1" ht="12.75" hidden="1" customHeight="1">
      <c r="A53" s="34"/>
      <c r="B53" s="152"/>
      <c r="C53" s="152"/>
      <c r="D53" s="161"/>
      <c r="E53" s="162"/>
      <c r="F53" s="30"/>
      <c r="G53" s="31"/>
      <c r="H53" s="32"/>
      <c r="I53" s="33">
        <f t="shared" si="0"/>
        <v>0</v>
      </c>
      <c r="K53" s="61"/>
    </row>
    <row r="54" spans="1:11" s="12" customFormat="1" ht="12.75" hidden="1" customHeight="1">
      <c r="A54" s="34"/>
      <c r="B54" s="152"/>
      <c r="C54" s="152"/>
      <c r="D54" s="161"/>
      <c r="E54" s="162"/>
      <c r="F54" s="30"/>
      <c r="G54" s="31"/>
      <c r="H54" s="32"/>
      <c r="I54" s="33">
        <f t="shared" si="0"/>
        <v>0</v>
      </c>
      <c r="K54" s="61"/>
    </row>
    <row r="55" spans="1:11" s="12" customFormat="1" ht="12.75" hidden="1" customHeight="1">
      <c r="A55" s="34"/>
      <c r="B55" s="152"/>
      <c r="C55" s="152"/>
      <c r="D55" s="161"/>
      <c r="E55" s="162"/>
      <c r="F55" s="30"/>
      <c r="G55" s="31"/>
      <c r="H55" s="32"/>
      <c r="I55" s="33">
        <f t="shared" si="0"/>
        <v>0</v>
      </c>
      <c r="K55" s="61"/>
    </row>
    <row r="56" spans="1:11" s="12" customFormat="1" ht="12.75" hidden="1" customHeight="1">
      <c r="A56" s="34"/>
      <c r="B56" s="152"/>
      <c r="C56" s="152"/>
      <c r="D56" s="161"/>
      <c r="E56" s="162"/>
      <c r="F56" s="30"/>
      <c r="G56" s="31"/>
      <c r="H56" s="32"/>
      <c r="I56" s="33">
        <f t="shared" si="0"/>
        <v>0</v>
      </c>
      <c r="K56" s="61"/>
    </row>
    <row r="57" spans="1:11" s="12" customFormat="1" ht="12.75" hidden="1" customHeight="1">
      <c r="A57" s="34"/>
      <c r="B57" s="152"/>
      <c r="C57" s="152"/>
      <c r="D57" s="161"/>
      <c r="E57" s="162"/>
      <c r="F57" s="30"/>
      <c r="G57" s="31"/>
      <c r="H57" s="32"/>
      <c r="I57" s="33">
        <f t="shared" si="0"/>
        <v>0</v>
      </c>
      <c r="K57" s="61"/>
    </row>
    <row r="58" spans="1:11" s="12" customFormat="1" ht="12.75" hidden="1" customHeight="1">
      <c r="A58" s="34"/>
      <c r="B58" s="152"/>
      <c r="C58" s="152"/>
      <c r="D58" s="161"/>
      <c r="E58" s="162"/>
      <c r="F58" s="30"/>
      <c r="G58" s="31"/>
      <c r="H58" s="32"/>
      <c r="I58" s="33">
        <f t="shared" si="0"/>
        <v>0</v>
      </c>
      <c r="K58" s="61"/>
    </row>
    <row r="59" spans="1:11" s="12" customFormat="1" ht="12.75" hidden="1" customHeight="1">
      <c r="A59" s="34"/>
      <c r="B59" s="152"/>
      <c r="C59" s="152"/>
      <c r="D59" s="161"/>
      <c r="E59" s="162"/>
      <c r="F59" s="30"/>
      <c r="G59" s="31"/>
      <c r="H59" s="32"/>
      <c r="I59" s="33">
        <f t="shared" si="0"/>
        <v>0</v>
      </c>
      <c r="K59" s="61"/>
    </row>
    <row r="60" spans="1:11" s="12" customFormat="1" ht="12.75" hidden="1" customHeight="1">
      <c r="A60" s="34"/>
      <c r="B60" s="152"/>
      <c r="C60" s="152"/>
      <c r="D60" s="161"/>
      <c r="E60" s="162"/>
      <c r="F60" s="30"/>
      <c r="G60" s="31"/>
      <c r="H60" s="32"/>
      <c r="I60" s="33">
        <f t="shared" si="0"/>
        <v>0</v>
      </c>
      <c r="K60" s="61"/>
    </row>
    <row r="61" spans="1:11" s="12" customFormat="1" ht="12.75" hidden="1" customHeight="1">
      <c r="A61" s="34"/>
      <c r="B61" s="152"/>
      <c r="C61" s="152"/>
      <c r="D61" s="161"/>
      <c r="E61" s="162"/>
      <c r="F61" s="30"/>
      <c r="G61" s="31"/>
      <c r="H61" s="32"/>
      <c r="I61" s="33">
        <f t="shared" si="0"/>
        <v>0</v>
      </c>
      <c r="K61" s="61"/>
    </row>
    <row r="62" spans="1:11" s="12" customFormat="1" ht="12.75" hidden="1" customHeight="1">
      <c r="A62" s="34"/>
      <c r="B62" s="152"/>
      <c r="C62" s="152"/>
      <c r="D62" s="161"/>
      <c r="E62" s="162"/>
      <c r="F62" s="30"/>
      <c r="G62" s="31"/>
      <c r="H62" s="32"/>
      <c r="I62" s="33">
        <f t="shared" si="0"/>
        <v>0</v>
      </c>
      <c r="K62" s="61"/>
    </row>
    <row r="63" spans="1:11" s="12" customFormat="1" ht="12.75" hidden="1" customHeight="1">
      <c r="A63" s="34"/>
      <c r="B63" s="152"/>
      <c r="C63" s="152"/>
      <c r="D63" s="161"/>
      <c r="E63" s="162"/>
      <c r="F63" s="30"/>
      <c r="G63" s="31"/>
      <c r="H63" s="32"/>
      <c r="I63" s="33">
        <f t="shared" si="0"/>
        <v>0</v>
      </c>
      <c r="K63" s="61"/>
    </row>
    <row r="64" spans="1:11" s="12" customFormat="1" ht="12.75" hidden="1" customHeight="1">
      <c r="A64" s="34"/>
      <c r="B64" s="152"/>
      <c r="C64" s="152"/>
      <c r="D64" s="161"/>
      <c r="E64" s="162"/>
      <c r="F64" s="30"/>
      <c r="G64" s="31"/>
      <c r="H64" s="32"/>
      <c r="I64" s="33">
        <f t="shared" si="0"/>
        <v>0</v>
      </c>
      <c r="K64" s="61"/>
    </row>
    <row r="65" spans="1:11" s="41" customFormat="1" ht="12.75" hidden="1" customHeight="1">
      <c r="A65" s="34"/>
      <c r="B65" s="152"/>
      <c r="C65" s="152"/>
      <c r="D65" s="161"/>
      <c r="E65" s="162"/>
      <c r="F65" s="30"/>
      <c r="G65" s="31"/>
      <c r="H65" s="32"/>
      <c r="I65" s="33">
        <f t="shared" si="0"/>
        <v>0</v>
      </c>
      <c r="K65" s="61"/>
    </row>
    <row r="66" spans="1:11" s="41" customFormat="1" ht="12.75" hidden="1" customHeight="1">
      <c r="A66" s="34"/>
      <c r="B66" s="152"/>
      <c r="C66" s="152"/>
      <c r="D66" s="161"/>
      <c r="E66" s="162"/>
      <c r="F66" s="30"/>
      <c r="G66" s="31"/>
      <c r="H66" s="32"/>
      <c r="I66" s="33">
        <f t="shared" si="0"/>
        <v>0</v>
      </c>
      <c r="K66" s="61"/>
    </row>
    <row r="67" spans="1:11" s="41" customFormat="1" ht="12.75" hidden="1" customHeight="1">
      <c r="A67" s="34"/>
      <c r="B67" s="152"/>
      <c r="C67" s="152"/>
      <c r="D67" s="161"/>
      <c r="E67" s="162"/>
      <c r="F67" s="30"/>
      <c r="G67" s="31"/>
      <c r="H67" s="32"/>
      <c r="I67" s="33">
        <f t="shared" si="0"/>
        <v>0</v>
      </c>
      <c r="K67" s="61"/>
    </row>
    <row r="68" spans="1:11" s="41" customFormat="1" ht="12.75" hidden="1" customHeight="1">
      <c r="A68" s="34"/>
      <c r="B68" s="152"/>
      <c r="C68" s="152"/>
      <c r="D68" s="161"/>
      <c r="E68" s="162"/>
      <c r="F68" s="30"/>
      <c r="G68" s="31"/>
      <c r="H68" s="32"/>
      <c r="I68" s="33">
        <f t="shared" si="0"/>
        <v>0</v>
      </c>
      <c r="K68" s="61"/>
    </row>
    <row r="69" spans="1:11" s="41" customFormat="1" ht="12.75" hidden="1" customHeight="1">
      <c r="A69" s="34"/>
      <c r="B69" s="152"/>
      <c r="C69" s="152"/>
      <c r="D69" s="161"/>
      <c r="E69" s="162"/>
      <c r="F69" s="30"/>
      <c r="G69" s="31"/>
      <c r="H69" s="32"/>
      <c r="I69" s="33">
        <f t="shared" si="0"/>
        <v>0</v>
      </c>
      <c r="K69" s="61"/>
    </row>
    <row r="70" spans="1:11" s="41" customFormat="1" ht="12.75" hidden="1" customHeight="1">
      <c r="A70" s="34"/>
      <c r="B70" s="152"/>
      <c r="C70" s="152"/>
      <c r="D70" s="161"/>
      <c r="E70" s="162"/>
      <c r="F70" s="30"/>
      <c r="G70" s="31"/>
      <c r="H70" s="32"/>
      <c r="I70" s="33">
        <f t="shared" si="0"/>
        <v>0</v>
      </c>
      <c r="K70" s="61"/>
    </row>
    <row r="71" spans="1:11" s="41" customFormat="1" ht="12.75" hidden="1" customHeight="1">
      <c r="A71" s="34"/>
      <c r="B71" s="152"/>
      <c r="C71" s="152"/>
      <c r="D71" s="161"/>
      <c r="E71" s="162"/>
      <c r="F71" s="30"/>
      <c r="G71" s="31"/>
      <c r="H71" s="32"/>
      <c r="I71" s="33">
        <f t="shared" si="0"/>
        <v>0</v>
      </c>
      <c r="K71" s="61"/>
    </row>
    <row r="72" spans="1:11" s="41" customFormat="1" ht="12.75" hidden="1" customHeight="1">
      <c r="A72" s="34"/>
      <c r="B72" s="152"/>
      <c r="C72" s="152"/>
      <c r="D72" s="161"/>
      <c r="E72" s="162"/>
      <c r="F72" s="30"/>
      <c r="G72" s="31"/>
      <c r="H72" s="32"/>
      <c r="I72" s="33">
        <f t="shared" si="0"/>
        <v>0</v>
      </c>
      <c r="K72" s="61"/>
    </row>
    <row r="73" spans="1:11" s="41" customFormat="1" ht="12.75" hidden="1" customHeight="1">
      <c r="A73" s="34"/>
      <c r="B73" s="152"/>
      <c r="C73" s="152"/>
      <c r="D73" s="161"/>
      <c r="E73" s="162"/>
      <c r="F73" s="30"/>
      <c r="G73" s="31"/>
      <c r="H73" s="32"/>
      <c r="I73" s="33">
        <f t="shared" si="0"/>
        <v>0</v>
      </c>
      <c r="K73" s="61"/>
    </row>
    <row r="74" spans="1:11" s="41" customFormat="1" ht="12.75" hidden="1" customHeight="1">
      <c r="A74" s="34"/>
      <c r="B74" s="152"/>
      <c r="C74" s="152"/>
      <c r="D74" s="161"/>
      <c r="E74" s="162"/>
      <c r="F74" s="30"/>
      <c r="G74" s="31"/>
      <c r="H74" s="32"/>
      <c r="I74" s="33">
        <f t="shared" si="0"/>
        <v>0</v>
      </c>
      <c r="K74" s="61"/>
    </row>
    <row r="75" spans="1:11" s="41" customFormat="1" ht="12.75" hidden="1" customHeight="1">
      <c r="A75" s="34"/>
      <c r="B75" s="152"/>
      <c r="C75" s="152"/>
      <c r="D75" s="161"/>
      <c r="E75" s="162"/>
      <c r="F75" s="30"/>
      <c r="G75" s="31"/>
      <c r="H75" s="32"/>
      <c r="I75" s="33">
        <f t="shared" si="0"/>
        <v>0</v>
      </c>
      <c r="K75" s="61"/>
    </row>
    <row r="76" spans="1:11" s="41" customFormat="1" ht="12.75" hidden="1" customHeight="1">
      <c r="A76" s="34"/>
      <c r="B76" s="152"/>
      <c r="C76" s="152"/>
      <c r="D76" s="161"/>
      <c r="E76" s="162"/>
      <c r="F76" s="30"/>
      <c r="G76" s="31"/>
      <c r="H76" s="32"/>
      <c r="I76" s="33">
        <f t="shared" si="0"/>
        <v>0</v>
      </c>
      <c r="K76" s="61"/>
    </row>
    <row r="77" spans="1:11" s="41" customFormat="1" ht="15" hidden="1" customHeight="1">
      <c r="A77" s="34"/>
      <c r="B77" s="152"/>
      <c r="C77" s="152"/>
      <c r="D77" s="161"/>
      <c r="E77" s="162"/>
      <c r="F77" s="30"/>
      <c r="G77" s="31"/>
      <c r="H77" s="32"/>
      <c r="I77" s="33">
        <f t="shared" si="0"/>
        <v>0</v>
      </c>
      <c r="K77" s="61"/>
    </row>
    <row r="78" spans="1:11" s="41" customFormat="1" ht="15" hidden="1" customHeight="1">
      <c r="A78" s="34"/>
      <c r="B78" s="152"/>
      <c r="C78" s="152"/>
      <c r="D78" s="161"/>
      <c r="E78" s="162"/>
      <c r="F78" s="30"/>
      <c r="G78" s="31"/>
      <c r="H78" s="32"/>
      <c r="I78" s="33">
        <f t="shared" si="0"/>
        <v>0</v>
      </c>
      <c r="K78" s="61"/>
    </row>
    <row r="79" spans="1:11" s="41" customFormat="1" ht="15" hidden="1" customHeight="1">
      <c r="A79" s="34"/>
      <c r="B79" s="152"/>
      <c r="C79" s="152"/>
      <c r="D79" s="161"/>
      <c r="E79" s="162"/>
      <c r="F79" s="30"/>
      <c r="G79" s="31"/>
      <c r="H79" s="32"/>
      <c r="I79" s="33">
        <f t="shared" si="0"/>
        <v>0</v>
      </c>
      <c r="K79" s="61"/>
    </row>
    <row r="80" spans="1:11" s="41" customFormat="1" ht="15" hidden="1" customHeight="1">
      <c r="A80" s="34"/>
      <c r="B80" s="152"/>
      <c r="C80" s="152"/>
      <c r="D80" s="161"/>
      <c r="E80" s="162"/>
      <c r="F80" s="30"/>
      <c r="G80" s="31"/>
      <c r="H80" s="32"/>
      <c r="I80" s="33">
        <f t="shared" si="0"/>
        <v>0</v>
      </c>
      <c r="K80" s="61"/>
    </row>
    <row r="81" spans="1:11" s="41" customFormat="1" ht="15" hidden="1" customHeight="1">
      <c r="A81" s="34"/>
      <c r="B81" s="152"/>
      <c r="C81" s="152"/>
      <c r="D81" s="161"/>
      <c r="E81" s="162"/>
      <c r="F81" s="30"/>
      <c r="G81" s="31"/>
      <c r="H81" s="32"/>
      <c r="I81" s="33">
        <f t="shared" si="0"/>
        <v>0</v>
      </c>
      <c r="K81" s="61"/>
    </row>
    <row r="82" spans="1:11" s="41" customFormat="1" ht="15" hidden="1" customHeight="1">
      <c r="A82" s="34"/>
      <c r="B82" s="152"/>
      <c r="C82" s="152"/>
      <c r="D82" s="161"/>
      <c r="E82" s="162"/>
      <c r="F82" s="30"/>
      <c r="G82" s="31"/>
      <c r="H82" s="32"/>
      <c r="I82" s="33">
        <f t="shared" ref="I82:I100" si="1">H82*E82*(1-G82)</f>
        <v>0</v>
      </c>
      <c r="K82" s="61"/>
    </row>
    <row r="83" spans="1:11" s="41" customFormat="1" ht="15" hidden="1" customHeight="1">
      <c r="A83" s="34"/>
      <c r="B83" s="152"/>
      <c r="C83" s="152"/>
      <c r="D83" s="161"/>
      <c r="E83" s="162"/>
      <c r="F83" s="30"/>
      <c r="G83" s="31"/>
      <c r="H83" s="32"/>
      <c r="I83" s="33">
        <f t="shared" si="1"/>
        <v>0</v>
      </c>
      <c r="K83" s="61"/>
    </row>
    <row r="84" spans="1:11" s="41" customFormat="1" ht="15" hidden="1" customHeight="1">
      <c r="A84" s="34"/>
      <c r="B84" s="152"/>
      <c r="C84" s="152"/>
      <c r="D84" s="161"/>
      <c r="E84" s="162"/>
      <c r="F84" s="30"/>
      <c r="G84" s="31"/>
      <c r="H84" s="32"/>
      <c r="I84" s="33">
        <f t="shared" si="1"/>
        <v>0</v>
      </c>
      <c r="K84" s="61"/>
    </row>
    <row r="85" spans="1:11" s="41" customFormat="1" ht="15" hidden="1" customHeight="1">
      <c r="A85" s="34"/>
      <c r="B85" s="152"/>
      <c r="C85" s="152"/>
      <c r="D85" s="161"/>
      <c r="E85" s="162"/>
      <c r="F85" s="30"/>
      <c r="G85" s="31"/>
      <c r="H85" s="32"/>
      <c r="I85" s="33">
        <f t="shared" si="1"/>
        <v>0</v>
      </c>
      <c r="K85" s="61"/>
    </row>
    <row r="86" spans="1:11" s="41" customFormat="1" ht="15" hidden="1" customHeight="1">
      <c r="A86" s="34"/>
      <c r="B86" s="152"/>
      <c r="C86" s="152"/>
      <c r="D86" s="161"/>
      <c r="E86" s="162"/>
      <c r="F86" s="30"/>
      <c r="G86" s="31"/>
      <c r="H86" s="32"/>
      <c r="I86" s="33">
        <f t="shared" si="1"/>
        <v>0</v>
      </c>
      <c r="K86" s="61"/>
    </row>
    <row r="87" spans="1:11" s="41" customFormat="1" ht="15" hidden="1" customHeight="1">
      <c r="A87" s="34"/>
      <c r="B87" s="152"/>
      <c r="C87" s="152"/>
      <c r="D87" s="161"/>
      <c r="E87" s="162"/>
      <c r="F87" s="30"/>
      <c r="G87" s="31"/>
      <c r="H87" s="32"/>
      <c r="I87" s="33">
        <f t="shared" si="1"/>
        <v>0</v>
      </c>
      <c r="K87" s="61"/>
    </row>
    <row r="88" spans="1:11" ht="15" hidden="1" customHeight="1">
      <c r="A88" s="34"/>
      <c r="B88" s="152"/>
      <c r="C88" s="152"/>
      <c r="D88" s="161"/>
      <c r="E88" s="162"/>
      <c r="F88" s="30"/>
      <c r="G88" s="31"/>
      <c r="H88" s="32"/>
      <c r="I88" s="33">
        <f t="shared" si="1"/>
        <v>0</v>
      </c>
      <c r="K88" s="61"/>
    </row>
    <row r="89" spans="1:11" ht="15" hidden="1" customHeight="1">
      <c r="A89" s="34"/>
      <c r="B89" s="152"/>
      <c r="C89" s="152"/>
      <c r="D89" s="161"/>
      <c r="E89" s="162"/>
      <c r="F89" s="30"/>
      <c r="G89" s="31"/>
      <c r="H89" s="32"/>
      <c r="I89" s="33">
        <f t="shared" si="1"/>
        <v>0</v>
      </c>
      <c r="K89" s="61"/>
    </row>
    <row r="90" spans="1:11" ht="15" hidden="1" customHeight="1">
      <c r="A90" s="34"/>
      <c r="B90" s="152"/>
      <c r="C90" s="152"/>
      <c r="D90" s="161"/>
      <c r="E90" s="162"/>
      <c r="F90" s="30"/>
      <c r="G90" s="31"/>
      <c r="H90" s="32"/>
      <c r="I90" s="33">
        <f t="shared" si="1"/>
        <v>0</v>
      </c>
      <c r="K90" s="61"/>
    </row>
    <row r="91" spans="1:11" ht="15" hidden="1" customHeight="1">
      <c r="A91" s="34"/>
      <c r="B91" s="152"/>
      <c r="C91" s="152"/>
      <c r="D91" s="161"/>
      <c r="E91" s="162"/>
      <c r="F91" s="30"/>
      <c r="G91" s="31"/>
      <c r="H91" s="32"/>
      <c r="I91" s="33">
        <f t="shared" si="1"/>
        <v>0</v>
      </c>
      <c r="K91" s="61"/>
    </row>
    <row r="92" spans="1:11" ht="15" hidden="1" customHeight="1">
      <c r="A92" s="34"/>
      <c r="B92" s="152"/>
      <c r="C92" s="152"/>
      <c r="D92" s="161"/>
      <c r="E92" s="162"/>
      <c r="F92" s="30"/>
      <c r="G92" s="31"/>
      <c r="H92" s="32"/>
      <c r="I92" s="33">
        <f t="shared" si="1"/>
        <v>0</v>
      </c>
      <c r="K92" s="61"/>
    </row>
    <row r="93" spans="1:11" ht="15" hidden="1" customHeight="1">
      <c r="A93" s="34"/>
      <c r="B93" s="152"/>
      <c r="C93" s="152"/>
      <c r="D93" s="161"/>
      <c r="E93" s="162"/>
      <c r="F93" s="30"/>
      <c r="G93" s="31"/>
      <c r="H93" s="32"/>
      <c r="I93" s="33">
        <f t="shared" si="1"/>
        <v>0</v>
      </c>
      <c r="K93" s="61"/>
    </row>
    <row r="94" spans="1:11" ht="15" hidden="1" customHeight="1">
      <c r="A94" s="34"/>
      <c r="B94" s="152"/>
      <c r="C94" s="152"/>
      <c r="D94" s="161"/>
      <c r="E94" s="162"/>
      <c r="F94" s="30"/>
      <c r="G94" s="31"/>
      <c r="H94" s="32"/>
      <c r="I94" s="33">
        <f t="shared" si="1"/>
        <v>0</v>
      </c>
      <c r="K94" s="61"/>
    </row>
    <row r="95" spans="1:11" ht="15" hidden="1" customHeight="1">
      <c r="A95" s="34"/>
      <c r="B95" s="152"/>
      <c r="C95" s="152"/>
      <c r="D95" s="161"/>
      <c r="E95" s="162"/>
      <c r="F95" s="30"/>
      <c r="G95" s="31"/>
      <c r="H95" s="32"/>
      <c r="I95" s="33">
        <f t="shared" si="1"/>
        <v>0</v>
      </c>
      <c r="K95" s="61"/>
    </row>
    <row r="96" spans="1:11" ht="15" hidden="1" customHeight="1">
      <c r="A96" s="34"/>
      <c r="B96" s="152"/>
      <c r="C96" s="152"/>
      <c r="D96" s="161"/>
      <c r="E96" s="162"/>
      <c r="F96" s="30"/>
      <c r="G96" s="31"/>
      <c r="H96" s="32"/>
      <c r="I96" s="33">
        <f t="shared" si="1"/>
        <v>0</v>
      </c>
      <c r="K96" s="61"/>
    </row>
    <row r="97" spans="1:11" ht="15" hidden="1" customHeight="1">
      <c r="A97" s="34"/>
      <c r="B97" s="152"/>
      <c r="C97" s="152"/>
      <c r="D97" s="161"/>
      <c r="E97" s="162"/>
      <c r="F97" s="30"/>
      <c r="G97" s="31"/>
      <c r="H97" s="32"/>
      <c r="I97" s="33">
        <f t="shared" si="1"/>
        <v>0</v>
      </c>
      <c r="K97" s="61"/>
    </row>
    <row r="98" spans="1:11" ht="15" hidden="1" customHeight="1">
      <c r="A98" s="34"/>
      <c r="B98" s="152"/>
      <c r="C98" s="152"/>
      <c r="D98" s="161"/>
      <c r="E98" s="162"/>
      <c r="F98" s="30"/>
      <c r="G98" s="31"/>
      <c r="H98" s="32"/>
      <c r="I98" s="33">
        <f t="shared" si="1"/>
        <v>0</v>
      </c>
      <c r="K98" s="61"/>
    </row>
    <row r="99" spans="1:11" ht="15" hidden="1" customHeight="1">
      <c r="A99" s="34"/>
      <c r="B99" s="152"/>
      <c r="C99" s="152"/>
      <c r="D99" s="161"/>
      <c r="E99" s="162"/>
      <c r="F99" s="30"/>
      <c r="G99" s="31"/>
      <c r="H99" s="32"/>
      <c r="I99" s="33">
        <f t="shared" si="1"/>
        <v>0</v>
      </c>
      <c r="K99" s="61"/>
    </row>
    <row r="100" spans="1:11" ht="15" hidden="1" customHeight="1">
      <c r="A100" s="98"/>
      <c r="B100" s="152"/>
      <c r="C100" s="152"/>
      <c r="D100" s="161"/>
      <c r="E100" s="162"/>
      <c r="F100" s="30"/>
      <c r="G100" s="31"/>
      <c r="H100" s="32"/>
      <c r="I100" s="33">
        <f t="shared" si="1"/>
        <v>0</v>
      </c>
      <c r="K100" s="61"/>
    </row>
    <row r="101" spans="1:11" ht="15" hidden="1" customHeight="1">
      <c r="A101" s="189" t="s">
        <v>60</v>
      </c>
      <c r="K101" s="61"/>
    </row>
    <row r="102" spans="1:11" ht="15" customHeight="1">
      <c r="K102" s="61"/>
    </row>
    <row r="103" spans="1:11" ht="15" customHeight="1">
      <c r="K103" s="61"/>
    </row>
  </sheetData>
  <sheetProtection sheet="1" formatCells="0" formatRows="0" insertRows="0" deleteRows="0"/>
  <mergeCells count="11">
    <mergeCell ref="A8:B8"/>
    <mergeCell ref="B13:C13"/>
    <mergeCell ref="B14:C14"/>
    <mergeCell ref="K23:K35"/>
    <mergeCell ref="A1:I2"/>
    <mergeCell ref="K1:K7"/>
    <mergeCell ref="A3:B3"/>
    <mergeCell ref="A4:B4"/>
    <mergeCell ref="A5:B5"/>
    <mergeCell ref="A6:B6"/>
    <mergeCell ref="A7:B7"/>
  </mergeCells>
  <conditionalFormatting sqref="B17:I100">
    <cfRule type="notContainsBlanks" dxfId="28" priority="3">
      <formula>LEN(TRIM(B17))&gt;0</formula>
    </cfRule>
  </conditionalFormatting>
  <conditionalFormatting sqref="A353:A1048576">
    <cfRule type="duplicateValues" dxfId="27" priority="4"/>
  </conditionalFormatting>
  <conditionalFormatting sqref="A1:A15 A353:A1048576">
    <cfRule type="duplicateValues" dxfId="26" priority="2"/>
  </conditionalFormatting>
  <conditionalFormatting sqref="A16:A352">
    <cfRule type="duplicateValues" dxfId="25" priority="1"/>
  </conditionalFormatting>
  <hyperlinks>
    <hyperlink ref="A7" r:id="rId1" xr:uid="{E0836EEE-8A49-4291-8C99-0FF50D52961B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BAFB-6D47-482F-A2B9-E665F2EA6490}">
  <dimension ref="A1:K101"/>
  <sheetViews>
    <sheetView showGridLines="0" workbookViewId="0">
      <selection activeCell="K21" sqref="K21"/>
    </sheetView>
  </sheetViews>
  <sheetFormatPr defaultRowHeight="15"/>
  <cols>
    <col min="1" max="1" width="11.5546875" style="3" customWidth="1"/>
    <col min="2" max="2" width="26" style="1" customWidth="1"/>
    <col min="3" max="3" width="13.5546875" style="1" bestFit="1" customWidth="1"/>
    <col min="4" max="4" width="8.88671875" style="2"/>
    <col min="5" max="5" width="9" style="14" bestFit="1" customWidth="1"/>
    <col min="6" max="6" width="9" style="16" bestFit="1" customWidth="1"/>
    <col min="7" max="7" width="8.88671875" style="4"/>
    <col min="8" max="8" width="8.88671875" style="24"/>
    <col min="9" max="9" width="8.88671875" style="14"/>
    <col min="10" max="10" width="4.77734375" style="5" customWidth="1"/>
    <col min="11" max="11" width="40.77734375" style="5" customWidth="1"/>
    <col min="12" max="16384" width="8.88671875" style="5"/>
  </cols>
  <sheetData>
    <row r="1" spans="1:11" ht="23.25" customHeight="1">
      <c r="A1" s="281" t="s">
        <v>140</v>
      </c>
      <c r="B1" s="281"/>
      <c r="C1" s="281"/>
      <c r="D1" s="281"/>
      <c r="E1" s="281"/>
      <c r="F1" s="281"/>
      <c r="G1" s="281"/>
      <c r="H1" s="281"/>
      <c r="I1" s="281"/>
      <c r="K1" s="282"/>
    </row>
    <row r="2" spans="1:11" ht="24" customHeight="1" thickBot="1">
      <c r="A2" s="281"/>
      <c r="B2" s="281"/>
      <c r="C2" s="281"/>
      <c r="D2" s="281"/>
      <c r="E2" s="281"/>
      <c r="F2" s="281"/>
      <c r="G2" s="281"/>
      <c r="H2" s="281"/>
      <c r="I2" s="281"/>
      <c r="K2" s="282"/>
    </row>
    <row r="3" spans="1:11" ht="24" customHeight="1" thickTop="1">
      <c r="A3" s="283" t="s">
        <v>105</v>
      </c>
      <c r="B3" s="284"/>
      <c r="C3" s="15" t="s">
        <v>6</v>
      </c>
      <c r="D3" s="10"/>
      <c r="E3" s="10"/>
      <c r="F3" s="18" t="s">
        <v>11</v>
      </c>
      <c r="G3" s="51"/>
      <c r="H3" s="52"/>
      <c r="I3" s="51"/>
      <c r="K3" s="282"/>
    </row>
    <row r="4" spans="1:11" ht="24" customHeight="1">
      <c r="A4" s="285" t="s">
        <v>106</v>
      </c>
      <c r="B4" s="286"/>
      <c r="C4" s="15" t="s">
        <v>7</v>
      </c>
      <c r="D4" s="10"/>
      <c r="E4" s="10"/>
      <c r="F4" s="18" t="s">
        <v>12</v>
      </c>
      <c r="G4" s="9"/>
      <c r="H4" s="26"/>
      <c r="I4" s="9"/>
      <c r="K4" s="282"/>
    </row>
    <row r="5" spans="1:11" ht="24" customHeight="1">
      <c r="A5" s="285" t="s">
        <v>107</v>
      </c>
      <c r="B5" s="286"/>
      <c r="C5" s="15" t="s">
        <v>8</v>
      </c>
      <c r="D5" s="10"/>
      <c r="E5" s="10"/>
      <c r="F5" s="19" t="s">
        <v>13</v>
      </c>
      <c r="G5" s="9"/>
      <c r="H5" s="26"/>
      <c r="I5" s="9"/>
      <c r="K5" s="282"/>
    </row>
    <row r="6" spans="1:11" ht="24" customHeight="1">
      <c r="A6" s="285" t="s">
        <v>108</v>
      </c>
      <c r="B6" s="286"/>
      <c r="C6" s="15" t="s">
        <v>9</v>
      </c>
      <c r="D6" s="10"/>
      <c r="E6" s="10"/>
      <c r="F6" s="18" t="s">
        <v>14</v>
      </c>
      <c r="G6" s="9"/>
      <c r="H6" s="26"/>
      <c r="I6" s="9"/>
      <c r="K6" s="282"/>
    </row>
    <row r="7" spans="1:11" ht="24" customHeight="1">
      <c r="A7" s="285"/>
      <c r="B7" s="286"/>
      <c r="C7" s="15" t="s">
        <v>10</v>
      </c>
      <c r="D7" s="10"/>
      <c r="E7" s="10"/>
      <c r="F7" s="18" t="s">
        <v>15</v>
      </c>
      <c r="G7" s="9"/>
      <c r="H7" s="26"/>
      <c r="I7" s="9"/>
      <c r="K7" s="282"/>
    </row>
    <row r="8" spans="1:11" ht="24" customHeight="1" thickBot="1">
      <c r="A8" s="279"/>
      <c r="B8" s="280"/>
      <c r="C8" s="6"/>
      <c r="D8" s="7"/>
      <c r="E8" s="17"/>
      <c r="I8" s="4"/>
    </row>
    <row r="9" spans="1:11" ht="24" customHeight="1" thickTop="1" thickBot="1">
      <c r="A9" s="8"/>
      <c r="B9" s="6"/>
      <c r="C9" s="6"/>
      <c r="D9" s="7"/>
      <c r="E9" s="17"/>
    </row>
    <row r="10" spans="1:11" ht="15.75" thickTop="1">
      <c r="A10" s="67" t="s">
        <v>66</v>
      </c>
      <c r="B10" s="68"/>
      <c r="C10" s="62"/>
      <c r="D10" s="72" t="s">
        <v>67</v>
      </c>
      <c r="E10" s="62"/>
      <c r="F10" s="62"/>
      <c r="G10" s="63"/>
      <c r="H10" s="106"/>
      <c r="I10" s="107"/>
      <c r="J10" s="11"/>
    </row>
    <row r="11" spans="1:11">
      <c r="A11" s="78" t="s">
        <v>57</v>
      </c>
      <c r="B11" s="13" t="s">
        <v>110</v>
      </c>
      <c r="D11" s="73"/>
      <c r="E11" s="13"/>
      <c r="F11" s="13"/>
      <c r="G11" s="64"/>
      <c r="H11" s="102" t="s">
        <v>3</v>
      </c>
      <c r="I11" s="103" t="s">
        <v>3</v>
      </c>
      <c r="J11" s="11"/>
    </row>
    <row r="12" spans="1:11">
      <c r="A12" s="78" t="s">
        <v>75</v>
      </c>
      <c r="B12" s="13" t="s">
        <v>111</v>
      </c>
      <c r="D12" s="73"/>
      <c r="E12" s="13"/>
      <c r="F12" s="13"/>
      <c r="G12" s="64"/>
      <c r="H12" s="104" t="s">
        <v>5</v>
      </c>
      <c r="I12" s="105" t="s">
        <v>4</v>
      </c>
      <c r="J12" s="11"/>
    </row>
    <row r="13" spans="1:11">
      <c r="A13" s="78" t="s">
        <v>58</v>
      </c>
      <c r="B13" s="13" t="s">
        <v>70</v>
      </c>
      <c r="D13" s="73"/>
      <c r="E13" s="13"/>
      <c r="F13" s="13"/>
      <c r="G13" s="64"/>
      <c r="H13" s="104"/>
      <c r="I13" s="108"/>
      <c r="J13" s="11"/>
    </row>
    <row r="14" spans="1:11" ht="15.75" customHeight="1">
      <c r="A14" s="78" t="s">
        <v>64</v>
      </c>
      <c r="B14" s="13" t="s">
        <v>68</v>
      </c>
      <c r="C14" s="13"/>
      <c r="D14" s="73"/>
      <c r="E14" s="13"/>
      <c r="F14" s="13"/>
      <c r="G14" s="64"/>
      <c r="H14" s="80">
        <f>SUM(H16:H100)</f>
        <v>0</v>
      </c>
      <c r="I14" s="100">
        <f>SUM(I16:I100)</f>
        <v>0</v>
      </c>
      <c r="J14" s="11"/>
    </row>
    <row r="15" spans="1:11" ht="16.5" customHeight="1" thickBot="1">
      <c r="A15" s="79" t="s">
        <v>65</v>
      </c>
      <c r="B15" s="71" t="s">
        <v>69</v>
      </c>
      <c r="C15" s="65"/>
      <c r="D15" s="74"/>
      <c r="E15" s="65"/>
      <c r="F15" s="65"/>
      <c r="G15" s="66"/>
      <c r="H15" s="99"/>
      <c r="I15" s="101"/>
      <c r="J15" s="11"/>
    </row>
    <row r="16" spans="1:11" s="148" customFormat="1" ht="24" customHeight="1" thickTop="1">
      <c r="A16" s="153" t="s">
        <v>54</v>
      </c>
      <c r="B16" s="142" t="s">
        <v>0</v>
      </c>
      <c r="C16" s="142" t="s">
        <v>2</v>
      </c>
      <c r="D16" s="143" t="s">
        <v>109</v>
      </c>
      <c r="E16" s="144" t="s">
        <v>1</v>
      </c>
      <c r="F16" s="145" t="s">
        <v>19</v>
      </c>
      <c r="G16" s="146" t="s">
        <v>20</v>
      </c>
      <c r="H16" s="147" t="s">
        <v>5</v>
      </c>
      <c r="I16" s="144" t="s">
        <v>3</v>
      </c>
    </row>
    <row r="17" spans="1:9" s="12" customFormat="1" ht="25.5" customHeight="1">
      <c r="A17" s="27" t="s">
        <v>141</v>
      </c>
      <c r="B17" s="153" t="s">
        <v>142</v>
      </c>
      <c r="C17" s="153" t="s">
        <v>143</v>
      </c>
      <c r="D17" s="160">
        <v>44774</v>
      </c>
      <c r="E17" s="155">
        <v>15.99</v>
      </c>
      <c r="F17" s="30"/>
      <c r="G17" s="31">
        <v>0.55000000000000004</v>
      </c>
      <c r="H17" s="32"/>
      <c r="I17" s="33">
        <f>H17*E17*(1-G17)</f>
        <v>0</v>
      </c>
    </row>
    <row r="18" spans="1:9" s="12" customFormat="1" ht="25.5" customHeight="1">
      <c r="A18" s="27" t="s">
        <v>144</v>
      </c>
      <c r="B18" s="153" t="s">
        <v>145</v>
      </c>
      <c r="C18" s="153" t="s">
        <v>146</v>
      </c>
      <c r="D18" s="160">
        <v>44861</v>
      </c>
      <c r="E18" s="155">
        <v>16.989999999999998</v>
      </c>
      <c r="F18" s="30"/>
      <c r="G18" s="31">
        <v>0.55000000000000004</v>
      </c>
      <c r="H18" s="32"/>
      <c r="I18" s="33">
        <f t="shared" ref="I18:I81" si="0">H18*E18*(1-G18)</f>
        <v>0</v>
      </c>
    </row>
    <row r="19" spans="1:9" s="12" customFormat="1" ht="25.5" customHeight="1">
      <c r="A19" s="27" t="s">
        <v>147</v>
      </c>
      <c r="B19" s="153" t="s">
        <v>148</v>
      </c>
      <c r="C19" s="153" t="s">
        <v>149</v>
      </c>
      <c r="D19" s="160">
        <v>44817</v>
      </c>
      <c r="E19" s="155">
        <v>17.989999999999998</v>
      </c>
      <c r="F19" s="30"/>
      <c r="G19" s="31">
        <v>0.55000000000000004</v>
      </c>
      <c r="H19" s="32"/>
      <c r="I19" s="33">
        <f t="shared" si="0"/>
        <v>0</v>
      </c>
    </row>
    <row r="20" spans="1:9" s="12" customFormat="1" ht="25.5" customHeight="1">
      <c r="A20" s="27" t="s">
        <v>150</v>
      </c>
      <c r="B20" s="153" t="s">
        <v>151</v>
      </c>
      <c r="C20" s="153" t="s">
        <v>152</v>
      </c>
      <c r="D20" s="160">
        <v>44578</v>
      </c>
      <c r="E20" s="155">
        <v>24.99</v>
      </c>
      <c r="F20" s="30"/>
      <c r="G20" s="31">
        <v>0.55000000000000004</v>
      </c>
      <c r="H20" s="32"/>
      <c r="I20" s="33">
        <f t="shared" si="0"/>
        <v>0</v>
      </c>
    </row>
    <row r="21" spans="1:9" s="12" customFormat="1" ht="25.5" customHeight="1">
      <c r="A21" s="27" t="s">
        <v>153</v>
      </c>
      <c r="B21" s="153" t="s">
        <v>154</v>
      </c>
      <c r="C21" s="153" t="s">
        <v>155</v>
      </c>
      <c r="D21" s="160">
        <v>44888</v>
      </c>
      <c r="E21" s="155">
        <v>21.99</v>
      </c>
      <c r="F21" s="30"/>
      <c r="G21" s="31">
        <v>0.55000000000000004</v>
      </c>
      <c r="H21" s="32"/>
      <c r="I21" s="33">
        <f t="shared" si="0"/>
        <v>0</v>
      </c>
    </row>
    <row r="22" spans="1:9" s="12" customFormat="1" ht="12.75" hidden="1">
      <c r="A22" s="27"/>
      <c r="B22" s="28"/>
      <c r="C22" s="28"/>
      <c r="D22" s="27"/>
      <c r="E22" s="29"/>
      <c r="F22" s="30"/>
      <c r="G22" s="31"/>
      <c r="H22" s="32"/>
      <c r="I22" s="33">
        <f t="shared" si="0"/>
        <v>0</v>
      </c>
    </row>
    <row r="23" spans="1:9" s="12" customFormat="1" ht="12.75" hidden="1">
      <c r="A23" s="27"/>
      <c r="B23" s="28"/>
      <c r="C23" s="28"/>
      <c r="D23" s="27"/>
      <c r="E23" s="29"/>
      <c r="F23" s="30"/>
      <c r="G23" s="31"/>
      <c r="H23" s="32"/>
      <c r="I23" s="33">
        <f t="shared" si="0"/>
        <v>0</v>
      </c>
    </row>
    <row r="24" spans="1:9" s="12" customFormat="1" ht="12.75" hidden="1">
      <c r="A24" s="27"/>
      <c r="B24" s="28"/>
      <c r="C24" s="28"/>
      <c r="D24" s="27"/>
      <c r="E24" s="29"/>
      <c r="F24" s="30"/>
      <c r="G24" s="31"/>
      <c r="H24" s="32"/>
      <c r="I24" s="33">
        <f t="shared" si="0"/>
        <v>0</v>
      </c>
    </row>
    <row r="25" spans="1:9" s="12" customFormat="1" ht="12.75" hidden="1">
      <c r="A25" s="27"/>
      <c r="B25" s="28"/>
      <c r="C25" s="28"/>
      <c r="D25" s="27"/>
      <c r="E25" s="29"/>
      <c r="F25" s="30"/>
      <c r="G25" s="31"/>
      <c r="H25" s="32"/>
      <c r="I25" s="33">
        <f t="shared" si="0"/>
        <v>0</v>
      </c>
    </row>
    <row r="26" spans="1:9" s="12" customFormat="1" ht="12.75" hidden="1">
      <c r="A26" s="27"/>
      <c r="B26" s="28"/>
      <c r="C26" s="28"/>
      <c r="D26" s="27"/>
      <c r="E26" s="29"/>
      <c r="F26" s="30"/>
      <c r="G26" s="31"/>
      <c r="H26" s="32"/>
      <c r="I26" s="33">
        <f t="shared" si="0"/>
        <v>0</v>
      </c>
    </row>
    <row r="27" spans="1:9" s="12" customFormat="1" ht="12.75" hidden="1">
      <c r="A27" s="27"/>
      <c r="B27" s="28"/>
      <c r="C27" s="28"/>
      <c r="D27" s="27"/>
      <c r="E27" s="29"/>
      <c r="F27" s="30"/>
      <c r="G27" s="31"/>
      <c r="H27" s="32"/>
      <c r="I27" s="33">
        <f t="shared" si="0"/>
        <v>0</v>
      </c>
    </row>
    <row r="28" spans="1:9" s="12" customFormat="1" ht="12.75" hidden="1">
      <c r="A28" s="27"/>
      <c r="B28" s="28"/>
      <c r="C28" s="28"/>
      <c r="D28" s="27"/>
      <c r="E28" s="29"/>
      <c r="F28" s="30"/>
      <c r="G28" s="31"/>
      <c r="H28" s="32"/>
      <c r="I28" s="33">
        <f t="shared" si="0"/>
        <v>0</v>
      </c>
    </row>
    <row r="29" spans="1:9" s="12" customFormat="1" ht="12.75" hidden="1">
      <c r="A29" s="27"/>
      <c r="B29" s="28"/>
      <c r="C29" s="28"/>
      <c r="D29" s="27"/>
      <c r="E29" s="29"/>
      <c r="F29" s="30"/>
      <c r="G29" s="31"/>
      <c r="H29" s="32"/>
      <c r="I29" s="33">
        <f t="shared" si="0"/>
        <v>0</v>
      </c>
    </row>
    <row r="30" spans="1:9" s="12" customFormat="1" ht="12.75" hidden="1">
      <c r="A30" s="27"/>
      <c r="B30" s="28"/>
      <c r="C30" s="28"/>
      <c r="D30" s="27"/>
      <c r="E30" s="29"/>
      <c r="F30" s="30"/>
      <c r="G30" s="31"/>
      <c r="H30" s="32"/>
      <c r="I30" s="33">
        <f t="shared" si="0"/>
        <v>0</v>
      </c>
    </row>
    <row r="31" spans="1:9" s="12" customFormat="1" ht="12.75" hidden="1">
      <c r="A31" s="27"/>
      <c r="B31" s="28"/>
      <c r="C31" s="28"/>
      <c r="D31" s="27"/>
      <c r="E31" s="29"/>
      <c r="F31" s="30"/>
      <c r="G31" s="31"/>
      <c r="H31" s="32"/>
      <c r="I31" s="33">
        <f t="shared" si="0"/>
        <v>0</v>
      </c>
    </row>
    <row r="32" spans="1:9" s="12" customFormat="1" ht="12.75" hidden="1">
      <c r="A32" s="27"/>
      <c r="B32" s="28"/>
      <c r="C32" s="28"/>
      <c r="D32" s="27"/>
      <c r="E32" s="29"/>
      <c r="F32" s="30"/>
      <c r="G32" s="31"/>
      <c r="H32" s="32"/>
      <c r="I32" s="33">
        <f t="shared" si="0"/>
        <v>0</v>
      </c>
    </row>
    <row r="33" spans="1:10" s="12" customFormat="1" ht="12.75" hidden="1">
      <c r="A33" s="34"/>
      <c r="B33" s="28"/>
      <c r="C33" s="28"/>
      <c r="D33" s="27"/>
      <c r="E33" s="29"/>
      <c r="F33" s="30"/>
      <c r="G33" s="31"/>
      <c r="H33" s="32"/>
      <c r="I33" s="33">
        <f t="shared" si="0"/>
        <v>0</v>
      </c>
    </row>
    <row r="34" spans="1:10" s="12" customFormat="1" ht="12.75">
      <c r="A34" s="34"/>
      <c r="B34" s="13"/>
      <c r="C34" s="13"/>
      <c r="D34" s="35"/>
      <c r="E34" s="36"/>
      <c r="F34" s="37"/>
      <c r="G34" s="38"/>
      <c r="H34" s="38"/>
      <c r="I34" s="38"/>
      <c r="J34" s="38"/>
    </row>
    <row r="35" spans="1:10" s="12" customFormat="1" ht="12.75">
      <c r="A35" s="34"/>
      <c r="B35" s="13"/>
      <c r="C35" s="13"/>
      <c r="D35" s="35"/>
      <c r="E35" s="36"/>
      <c r="F35" s="37"/>
      <c r="G35" s="38"/>
      <c r="H35" s="38"/>
      <c r="I35" s="38"/>
      <c r="J35" s="38"/>
    </row>
    <row r="36" spans="1:10" s="12" customFormat="1" ht="12.75" hidden="1">
      <c r="A36" s="34"/>
      <c r="B36" s="13"/>
      <c r="C36" s="13"/>
      <c r="D36" s="35"/>
      <c r="E36" s="36"/>
      <c r="F36" s="37"/>
      <c r="G36" s="38"/>
      <c r="H36" s="39"/>
      <c r="I36" s="40">
        <f t="shared" si="0"/>
        <v>0</v>
      </c>
    </row>
    <row r="37" spans="1:10" s="12" customFormat="1" ht="12.75" hidden="1">
      <c r="A37" s="34"/>
      <c r="B37" s="13"/>
      <c r="C37" s="13"/>
      <c r="D37" s="35"/>
      <c r="E37" s="36"/>
      <c r="F37" s="37"/>
      <c r="G37" s="38"/>
      <c r="H37" s="39"/>
      <c r="I37" s="40">
        <f t="shared" si="0"/>
        <v>0</v>
      </c>
    </row>
    <row r="38" spans="1:10" s="12" customFormat="1" ht="12.75" hidden="1">
      <c r="A38" s="34"/>
      <c r="B38" s="13"/>
      <c r="C38" s="13"/>
      <c r="D38" s="35"/>
      <c r="E38" s="36"/>
      <c r="F38" s="37"/>
      <c r="G38" s="38"/>
      <c r="H38" s="39"/>
      <c r="I38" s="40">
        <f t="shared" si="0"/>
        <v>0</v>
      </c>
    </row>
    <row r="39" spans="1:10" s="12" customFormat="1" ht="12.75" hidden="1">
      <c r="A39" s="34"/>
      <c r="B39" s="13"/>
      <c r="C39" s="13"/>
      <c r="D39" s="35"/>
      <c r="E39" s="36"/>
      <c r="F39" s="37"/>
      <c r="G39" s="38"/>
      <c r="H39" s="39"/>
      <c r="I39" s="40">
        <f t="shared" si="0"/>
        <v>0</v>
      </c>
    </row>
    <row r="40" spans="1:10" s="12" customFormat="1" ht="12.75" hidden="1">
      <c r="A40" s="34"/>
      <c r="B40" s="13"/>
      <c r="C40" s="13"/>
      <c r="D40" s="35"/>
      <c r="E40" s="36"/>
      <c r="F40" s="37"/>
      <c r="G40" s="38"/>
      <c r="H40" s="39"/>
      <c r="I40" s="40">
        <f t="shared" si="0"/>
        <v>0</v>
      </c>
    </row>
    <row r="41" spans="1:10" s="12" customFormat="1" ht="12.75" hidden="1">
      <c r="A41" s="34"/>
      <c r="B41" s="13"/>
      <c r="C41" s="13"/>
      <c r="D41" s="35"/>
      <c r="E41" s="36"/>
      <c r="F41" s="37"/>
      <c r="G41" s="38"/>
      <c r="H41" s="39"/>
      <c r="I41" s="40">
        <f t="shared" si="0"/>
        <v>0</v>
      </c>
    </row>
    <row r="42" spans="1:10" s="12" customFormat="1" ht="12.75" hidden="1">
      <c r="A42" s="34"/>
      <c r="B42" s="13"/>
      <c r="C42" s="13"/>
      <c r="D42" s="35"/>
      <c r="E42" s="36"/>
      <c r="F42" s="37"/>
      <c r="G42" s="38"/>
      <c r="H42" s="39"/>
      <c r="I42" s="40">
        <f t="shared" si="0"/>
        <v>0</v>
      </c>
    </row>
    <row r="43" spans="1:10" s="12" customFormat="1" ht="12.75" hidden="1">
      <c r="A43" s="34"/>
      <c r="B43" s="13"/>
      <c r="C43" s="13"/>
      <c r="D43" s="35"/>
      <c r="E43" s="36"/>
      <c r="F43" s="37"/>
      <c r="G43" s="38"/>
      <c r="H43" s="39"/>
      <c r="I43" s="40">
        <f t="shared" si="0"/>
        <v>0</v>
      </c>
    </row>
    <row r="44" spans="1:10" s="12" customFormat="1" ht="12.75" hidden="1">
      <c r="A44" s="34"/>
      <c r="B44" s="13"/>
      <c r="C44" s="13"/>
      <c r="D44" s="35"/>
      <c r="E44" s="36"/>
      <c r="F44" s="37"/>
      <c r="G44" s="38"/>
      <c r="H44" s="39"/>
      <c r="I44" s="40">
        <f t="shared" si="0"/>
        <v>0</v>
      </c>
    </row>
    <row r="45" spans="1:10" s="12" customFormat="1" ht="12.75" hidden="1">
      <c r="A45" s="34"/>
      <c r="B45" s="13"/>
      <c r="C45" s="13"/>
      <c r="D45" s="35"/>
      <c r="E45" s="36"/>
      <c r="F45" s="37"/>
      <c r="G45" s="38"/>
      <c r="H45" s="39"/>
      <c r="I45" s="40">
        <f t="shared" si="0"/>
        <v>0</v>
      </c>
    </row>
    <row r="46" spans="1:10" s="12" customFormat="1" ht="12.75" hidden="1">
      <c r="A46" s="34"/>
      <c r="B46" s="13"/>
      <c r="C46" s="13"/>
      <c r="D46" s="35"/>
      <c r="E46" s="36"/>
      <c r="F46" s="37"/>
      <c r="G46" s="38"/>
      <c r="H46" s="39"/>
      <c r="I46" s="40">
        <f t="shared" si="0"/>
        <v>0</v>
      </c>
    </row>
    <row r="47" spans="1:10" s="12" customFormat="1" ht="12.75" hidden="1">
      <c r="A47" s="34"/>
      <c r="B47" s="13"/>
      <c r="C47" s="13"/>
      <c r="D47" s="35"/>
      <c r="E47" s="36"/>
      <c r="F47" s="37"/>
      <c r="G47" s="38"/>
      <c r="H47" s="39"/>
      <c r="I47" s="40">
        <f t="shared" si="0"/>
        <v>0</v>
      </c>
    </row>
    <row r="48" spans="1:10" s="12" customFormat="1" ht="12.75" hidden="1">
      <c r="A48" s="34"/>
      <c r="B48" s="13"/>
      <c r="C48" s="13"/>
      <c r="D48" s="35"/>
      <c r="E48" s="36"/>
      <c r="F48" s="37"/>
      <c r="G48" s="38"/>
      <c r="H48" s="39"/>
      <c r="I48" s="40">
        <f t="shared" si="0"/>
        <v>0</v>
      </c>
    </row>
    <row r="49" spans="1:9" s="12" customFormat="1" ht="12.75" hidden="1">
      <c r="A49" s="34"/>
      <c r="B49" s="13"/>
      <c r="C49" s="13"/>
      <c r="D49" s="35"/>
      <c r="E49" s="36"/>
      <c r="F49" s="37"/>
      <c r="G49" s="38"/>
      <c r="H49" s="39"/>
      <c r="I49" s="40">
        <f t="shared" si="0"/>
        <v>0</v>
      </c>
    </row>
    <row r="50" spans="1:9" s="12" customFormat="1" ht="12.75" hidden="1">
      <c r="A50" s="34"/>
      <c r="B50" s="13"/>
      <c r="C50" s="13"/>
      <c r="D50" s="35"/>
      <c r="E50" s="36"/>
      <c r="F50" s="37"/>
      <c r="G50" s="38"/>
      <c r="H50" s="39"/>
      <c r="I50" s="40">
        <f t="shared" si="0"/>
        <v>0</v>
      </c>
    </row>
    <row r="51" spans="1:9" s="12" customFormat="1" ht="12.75" hidden="1">
      <c r="A51" s="34"/>
      <c r="B51" s="13"/>
      <c r="C51" s="13"/>
      <c r="D51" s="35"/>
      <c r="E51" s="36"/>
      <c r="F51" s="37"/>
      <c r="G51" s="38"/>
      <c r="H51" s="39"/>
      <c r="I51" s="40">
        <f t="shared" si="0"/>
        <v>0</v>
      </c>
    </row>
    <row r="52" spans="1:9" s="12" customFormat="1" ht="12.75" hidden="1">
      <c r="A52" s="34"/>
      <c r="B52" s="13"/>
      <c r="C52" s="13"/>
      <c r="D52" s="35"/>
      <c r="E52" s="36"/>
      <c r="F52" s="37"/>
      <c r="G52" s="38"/>
      <c r="H52" s="39"/>
      <c r="I52" s="40">
        <f t="shared" si="0"/>
        <v>0</v>
      </c>
    </row>
    <row r="53" spans="1:9" s="12" customFormat="1" ht="12.75" hidden="1">
      <c r="A53" s="34"/>
      <c r="B53" s="13"/>
      <c r="C53" s="13"/>
      <c r="D53" s="35"/>
      <c r="E53" s="36"/>
      <c r="F53" s="37"/>
      <c r="G53" s="38"/>
      <c r="H53" s="39"/>
      <c r="I53" s="40">
        <f t="shared" si="0"/>
        <v>0</v>
      </c>
    </row>
    <row r="54" spans="1:9" s="12" customFormat="1" ht="12.75" hidden="1">
      <c r="A54" s="34"/>
      <c r="B54" s="13"/>
      <c r="C54" s="13"/>
      <c r="D54" s="35"/>
      <c r="E54" s="36"/>
      <c r="F54" s="37"/>
      <c r="G54" s="38"/>
      <c r="H54" s="39"/>
      <c r="I54" s="40">
        <f t="shared" si="0"/>
        <v>0</v>
      </c>
    </row>
    <row r="55" spans="1:9" s="12" customFormat="1" ht="12.75" hidden="1">
      <c r="A55" s="34"/>
      <c r="B55" s="13"/>
      <c r="C55" s="13"/>
      <c r="D55" s="35"/>
      <c r="E55" s="36"/>
      <c r="F55" s="37"/>
      <c r="G55" s="38"/>
      <c r="H55" s="39"/>
      <c r="I55" s="40">
        <f t="shared" si="0"/>
        <v>0</v>
      </c>
    </row>
    <row r="56" spans="1:9" s="12" customFormat="1" ht="12.75" hidden="1">
      <c r="A56" s="34"/>
      <c r="B56" s="13"/>
      <c r="C56" s="13"/>
      <c r="D56" s="35"/>
      <c r="E56" s="36"/>
      <c r="F56" s="37"/>
      <c r="G56" s="38"/>
      <c r="H56" s="39"/>
      <c r="I56" s="40">
        <f t="shared" si="0"/>
        <v>0</v>
      </c>
    </row>
    <row r="57" spans="1:9" s="12" customFormat="1" ht="12.75" hidden="1">
      <c r="A57" s="34"/>
      <c r="B57" s="13"/>
      <c r="C57" s="13"/>
      <c r="D57" s="35"/>
      <c r="E57" s="36"/>
      <c r="F57" s="37"/>
      <c r="G57" s="38"/>
      <c r="H57" s="39"/>
      <c r="I57" s="40">
        <f t="shared" si="0"/>
        <v>0</v>
      </c>
    </row>
    <row r="58" spans="1:9" s="12" customFormat="1" ht="12.75" hidden="1">
      <c r="A58" s="34"/>
      <c r="B58" s="13"/>
      <c r="C58" s="13"/>
      <c r="D58" s="35"/>
      <c r="E58" s="36"/>
      <c r="F58" s="37"/>
      <c r="G58" s="38"/>
      <c r="H58" s="39"/>
      <c r="I58" s="40">
        <f t="shared" si="0"/>
        <v>0</v>
      </c>
    </row>
    <row r="59" spans="1:9" s="12" customFormat="1" ht="12.75" hidden="1">
      <c r="A59" s="34"/>
      <c r="B59" s="13"/>
      <c r="C59" s="13"/>
      <c r="D59" s="35"/>
      <c r="E59" s="36"/>
      <c r="F59" s="37"/>
      <c r="G59" s="38"/>
      <c r="H59" s="39"/>
      <c r="I59" s="40">
        <f t="shared" si="0"/>
        <v>0</v>
      </c>
    </row>
    <row r="60" spans="1:9" s="12" customFormat="1" ht="12.75" hidden="1">
      <c r="A60" s="34"/>
      <c r="B60" s="13"/>
      <c r="C60" s="13"/>
      <c r="D60" s="35"/>
      <c r="E60" s="36"/>
      <c r="F60" s="37"/>
      <c r="G60" s="38"/>
      <c r="H60" s="39"/>
      <c r="I60" s="40">
        <f t="shared" si="0"/>
        <v>0</v>
      </c>
    </row>
    <row r="61" spans="1:9" s="12" customFormat="1" ht="12.75" hidden="1">
      <c r="A61" s="34"/>
      <c r="B61" s="13"/>
      <c r="C61" s="13"/>
      <c r="D61" s="35"/>
      <c r="E61" s="36"/>
      <c r="F61" s="37"/>
      <c r="G61" s="38"/>
      <c r="H61" s="39"/>
      <c r="I61" s="40">
        <f t="shared" si="0"/>
        <v>0</v>
      </c>
    </row>
    <row r="62" spans="1:9" s="12" customFormat="1" ht="12.75" hidden="1">
      <c r="A62" s="34"/>
      <c r="B62" s="13"/>
      <c r="C62" s="13"/>
      <c r="D62" s="35"/>
      <c r="E62" s="36"/>
      <c r="F62" s="37"/>
      <c r="G62" s="38"/>
      <c r="H62" s="39"/>
      <c r="I62" s="40">
        <f t="shared" si="0"/>
        <v>0</v>
      </c>
    </row>
    <row r="63" spans="1:9" s="12" customFormat="1" ht="12.75" hidden="1">
      <c r="A63" s="34"/>
      <c r="B63" s="13"/>
      <c r="C63" s="13"/>
      <c r="D63" s="35"/>
      <c r="E63" s="36"/>
      <c r="F63" s="37"/>
      <c r="G63" s="38"/>
      <c r="H63" s="39"/>
      <c r="I63" s="40">
        <f t="shared" si="0"/>
        <v>0</v>
      </c>
    </row>
    <row r="64" spans="1:9" s="12" customFormat="1" ht="12.75" hidden="1">
      <c r="A64" s="34"/>
      <c r="B64" s="13"/>
      <c r="C64" s="13"/>
      <c r="D64" s="35"/>
      <c r="E64" s="36"/>
      <c r="F64" s="37"/>
      <c r="G64" s="38"/>
      <c r="H64" s="39"/>
      <c r="I64" s="40">
        <f t="shared" si="0"/>
        <v>0</v>
      </c>
    </row>
    <row r="65" spans="1:9" s="41" customFormat="1" ht="12.75" hidden="1">
      <c r="A65" s="34"/>
      <c r="B65" s="1"/>
      <c r="C65" s="1"/>
      <c r="D65" s="2"/>
      <c r="E65" s="14"/>
      <c r="F65" s="37"/>
      <c r="G65" s="38"/>
      <c r="H65" s="39"/>
      <c r="I65" s="40">
        <f t="shared" si="0"/>
        <v>0</v>
      </c>
    </row>
    <row r="66" spans="1:9" s="41" customFormat="1" ht="12.75" hidden="1">
      <c r="A66" s="34"/>
      <c r="B66" s="1"/>
      <c r="C66" s="1"/>
      <c r="D66" s="2"/>
      <c r="E66" s="14"/>
      <c r="F66" s="37"/>
      <c r="G66" s="38"/>
      <c r="H66" s="39"/>
      <c r="I66" s="40">
        <f t="shared" si="0"/>
        <v>0</v>
      </c>
    </row>
    <row r="67" spans="1:9" s="41" customFormat="1" ht="12.75" hidden="1">
      <c r="A67" s="34"/>
      <c r="B67" s="1"/>
      <c r="C67" s="1"/>
      <c r="D67" s="2"/>
      <c r="E67" s="14"/>
      <c r="F67" s="37"/>
      <c r="G67" s="38"/>
      <c r="H67" s="39"/>
      <c r="I67" s="40">
        <f t="shared" si="0"/>
        <v>0</v>
      </c>
    </row>
    <row r="68" spans="1:9" s="41" customFormat="1" ht="12.75" hidden="1">
      <c r="A68" s="34"/>
      <c r="B68" s="1"/>
      <c r="C68" s="1"/>
      <c r="D68" s="2"/>
      <c r="E68" s="14"/>
      <c r="F68" s="37"/>
      <c r="G68" s="38"/>
      <c r="H68" s="39"/>
      <c r="I68" s="40">
        <f t="shared" si="0"/>
        <v>0</v>
      </c>
    </row>
    <row r="69" spans="1:9" s="41" customFormat="1" ht="12.75" hidden="1">
      <c r="A69" s="34"/>
      <c r="B69" s="1"/>
      <c r="C69" s="1"/>
      <c r="D69" s="2"/>
      <c r="E69" s="14"/>
      <c r="F69" s="37"/>
      <c r="G69" s="38"/>
      <c r="H69" s="39"/>
      <c r="I69" s="40">
        <f t="shared" si="0"/>
        <v>0</v>
      </c>
    </row>
    <row r="70" spans="1:9" s="41" customFormat="1" ht="12.75" hidden="1">
      <c r="A70" s="34"/>
      <c r="B70" s="1"/>
      <c r="C70" s="1"/>
      <c r="D70" s="2"/>
      <c r="E70" s="14"/>
      <c r="F70" s="37"/>
      <c r="G70" s="38"/>
      <c r="H70" s="39"/>
      <c r="I70" s="40">
        <f t="shared" si="0"/>
        <v>0</v>
      </c>
    </row>
    <row r="71" spans="1:9" s="41" customFormat="1" ht="12.75" hidden="1">
      <c r="A71" s="34"/>
      <c r="B71" s="1"/>
      <c r="C71" s="1"/>
      <c r="D71" s="2"/>
      <c r="E71" s="14"/>
      <c r="F71" s="37"/>
      <c r="G71" s="38"/>
      <c r="H71" s="39"/>
      <c r="I71" s="40">
        <f t="shared" si="0"/>
        <v>0</v>
      </c>
    </row>
    <row r="72" spans="1:9" s="41" customFormat="1" ht="12.75" hidden="1">
      <c r="A72" s="34"/>
      <c r="B72" s="1"/>
      <c r="C72" s="1"/>
      <c r="D72" s="2"/>
      <c r="E72" s="14"/>
      <c r="F72" s="37"/>
      <c r="G72" s="38"/>
      <c r="H72" s="39"/>
      <c r="I72" s="40">
        <f t="shared" si="0"/>
        <v>0</v>
      </c>
    </row>
    <row r="73" spans="1:9" s="41" customFormat="1" ht="12.75" hidden="1">
      <c r="A73" s="34"/>
      <c r="B73" s="1"/>
      <c r="C73" s="1"/>
      <c r="D73" s="2"/>
      <c r="E73" s="14"/>
      <c r="F73" s="37"/>
      <c r="G73" s="38"/>
      <c r="H73" s="39"/>
      <c r="I73" s="40">
        <f t="shared" si="0"/>
        <v>0</v>
      </c>
    </row>
    <row r="74" spans="1:9" s="41" customFormat="1" ht="12.75" hidden="1">
      <c r="A74" s="34"/>
      <c r="B74" s="1"/>
      <c r="C74" s="1"/>
      <c r="D74" s="2"/>
      <c r="E74" s="14"/>
      <c r="F74" s="37"/>
      <c r="G74" s="38"/>
      <c r="H74" s="39"/>
      <c r="I74" s="40">
        <f t="shared" si="0"/>
        <v>0</v>
      </c>
    </row>
    <row r="75" spans="1:9" s="41" customFormat="1" ht="12.75" hidden="1">
      <c r="A75" s="34"/>
      <c r="B75" s="1"/>
      <c r="C75" s="1"/>
      <c r="D75" s="2"/>
      <c r="E75" s="14"/>
      <c r="F75" s="37"/>
      <c r="G75" s="38"/>
      <c r="H75" s="39"/>
      <c r="I75" s="40">
        <f t="shared" si="0"/>
        <v>0</v>
      </c>
    </row>
    <row r="76" spans="1:9" s="41" customFormat="1" ht="12.75" hidden="1">
      <c r="A76" s="34"/>
      <c r="B76" s="1"/>
      <c r="C76" s="1"/>
      <c r="D76" s="2"/>
      <c r="E76" s="14"/>
      <c r="F76" s="37"/>
      <c r="G76" s="38"/>
      <c r="H76" s="39"/>
      <c r="I76" s="40">
        <f t="shared" si="0"/>
        <v>0</v>
      </c>
    </row>
    <row r="77" spans="1:9" s="41" customFormat="1" ht="12.75" hidden="1">
      <c r="A77" s="34"/>
      <c r="B77" s="1"/>
      <c r="C77" s="1"/>
      <c r="D77" s="2"/>
      <c r="E77" s="14"/>
      <c r="F77" s="37"/>
      <c r="G77" s="38"/>
      <c r="H77" s="39"/>
      <c r="I77" s="40">
        <f t="shared" si="0"/>
        <v>0</v>
      </c>
    </row>
    <row r="78" spans="1:9" s="41" customFormat="1" ht="12.75" hidden="1">
      <c r="A78" s="34"/>
      <c r="B78" s="1"/>
      <c r="C78" s="1"/>
      <c r="D78" s="2"/>
      <c r="E78" s="14"/>
      <c r="F78" s="37"/>
      <c r="G78" s="38"/>
      <c r="H78" s="39"/>
      <c r="I78" s="40">
        <f t="shared" si="0"/>
        <v>0</v>
      </c>
    </row>
    <row r="79" spans="1:9" s="41" customFormat="1" ht="12.75" hidden="1">
      <c r="A79" s="34"/>
      <c r="B79" s="1"/>
      <c r="C79" s="1"/>
      <c r="D79" s="2"/>
      <c r="E79" s="14"/>
      <c r="F79" s="37"/>
      <c r="G79" s="38"/>
      <c r="H79" s="39"/>
      <c r="I79" s="40">
        <f t="shared" si="0"/>
        <v>0</v>
      </c>
    </row>
    <row r="80" spans="1:9" s="41" customFormat="1" ht="12.75" hidden="1">
      <c r="A80" s="34"/>
      <c r="B80" s="1"/>
      <c r="C80" s="1"/>
      <c r="D80" s="2"/>
      <c r="E80" s="14"/>
      <c r="F80" s="37"/>
      <c r="G80" s="38"/>
      <c r="H80" s="39"/>
      <c r="I80" s="40">
        <f t="shared" si="0"/>
        <v>0</v>
      </c>
    </row>
    <row r="81" spans="1:9" s="41" customFormat="1" ht="12.75" hidden="1">
      <c r="A81" s="34"/>
      <c r="B81" s="1"/>
      <c r="C81" s="1"/>
      <c r="D81" s="2"/>
      <c r="E81" s="14"/>
      <c r="F81" s="37"/>
      <c r="G81" s="38"/>
      <c r="H81" s="39"/>
      <c r="I81" s="40">
        <f t="shared" si="0"/>
        <v>0</v>
      </c>
    </row>
    <row r="82" spans="1:9" s="41" customFormat="1" ht="12.75" hidden="1">
      <c r="A82" s="34"/>
      <c r="B82" s="1"/>
      <c r="C82" s="1"/>
      <c r="D82" s="2"/>
      <c r="E82" s="14"/>
      <c r="F82" s="37"/>
      <c r="G82" s="38"/>
      <c r="H82" s="39"/>
      <c r="I82" s="40">
        <f t="shared" ref="I82:I100" si="1">H82*E82*(1-G82)</f>
        <v>0</v>
      </c>
    </row>
    <row r="83" spans="1:9" s="41" customFormat="1" ht="12.75" hidden="1">
      <c r="A83" s="34"/>
      <c r="B83" s="1"/>
      <c r="C83" s="1"/>
      <c r="D83" s="2"/>
      <c r="E83" s="14"/>
      <c r="F83" s="37"/>
      <c r="G83" s="38"/>
      <c r="H83" s="39"/>
      <c r="I83" s="40">
        <f t="shared" si="1"/>
        <v>0</v>
      </c>
    </row>
    <row r="84" spans="1:9" s="41" customFormat="1" ht="12.75" hidden="1">
      <c r="A84" s="34"/>
      <c r="B84" s="1"/>
      <c r="C84" s="1"/>
      <c r="D84" s="2"/>
      <c r="E84" s="14"/>
      <c r="F84" s="37"/>
      <c r="G84" s="38"/>
      <c r="H84" s="39"/>
      <c r="I84" s="40">
        <f t="shared" si="1"/>
        <v>0</v>
      </c>
    </row>
    <row r="85" spans="1:9" s="41" customFormat="1" ht="12.75" hidden="1">
      <c r="A85" s="34"/>
      <c r="B85" s="1"/>
      <c r="C85" s="1"/>
      <c r="D85" s="2"/>
      <c r="E85" s="14"/>
      <c r="F85" s="37"/>
      <c r="G85" s="38"/>
      <c r="H85" s="39"/>
      <c r="I85" s="40">
        <f t="shared" si="1"/>
        <v>0</v>
      </c>
    </row>
    <row r="86" spans="1:9" s="41" customFormat="1" ht="12.75" hidden="1">
      <c r="A86" s="34"/>
      <c r="B86" s="1"/>
      <c r="C86" s="1"/>
      <c r="D86" s="2"/>
      <c r="E86" s="14"/>
      <c r="F86" s="37"/>
      <c r="G86" s="38"/>
      <c r="H86" s="39"/>
      <c r="I86" s="40">
        <f t="shared" si="1"/>
        <v>0</v>
      </c>
    </row>
    <row r="87" spans="1:9" s="41" customFormat="1" ht="12.75" hidden="1">
      <c r="A87" s="34"/>
      <c r="B87" s="1"/>
      <c r="C87" s="1"/>
      <c r="D87" s="2"/>
      <c r="E87" s="14"/>
      <c r="F87" s="37"/>
      <c r="G87" s="38"/>
      <c r="H87" s="39"/>
      <c r="I87" s="40">
        <f t="shared" si="1"/>
        <v>0</v>
      </c>
    </row>
    <row r="88" spans="1:9" hidden="1">
      <c r="A88" s="34"/>
      <c r="F88" s="37"/>
      <c r="G88" s="38"/>
      <c r="H88" s="39"/>
      <c r="I88" s="40">
        <f t="shared" si="1"/>
        <v>0</v>
      </c>
    </row>
    <row r="89" spans="1:9" hidden="1">
      <c r="A89" s="34"/>
      <c r="F89" s="37"/>
      <c r="G89" s="38"/>
      <c r="H89" s="39"/>
      <c r="I89" s="40">
        <f t="shared" si="1"/>
        <v>0</v>
      </c>
    </row>
    <row r="90" spans="1:9" hidden="1">
      <c r="A90" s="34"/>
      <c r="F90" s="37"/>
      <c r="G90" s="38"/>
      <c r="H90" s="39"/>
      <c r="I90" s="40">
        <f t="shared" si="1"/>
        <v>0</v>
      </c>
    </row>
    <row r="91" spans="1:9" hidden="1">
      <c r="A91" s="34"/>
      <c r="F91" s="37"/>
      <c r="G91" s="38"/>
      <c r="H91" s="39"/>
      <c r="I91" s="40">
        <f t="shared" si="1"/>
        <v>0</v>
      </c>
    </row>
    <row r="92" spans="1:9" hidden="1">
      <c r="A92" s="34"/>
      <c r="F92" s="37"/>
      <c r="G92" s="38"/>
      <c r="H92" s="39"/>
      <c r="I92" s="40">
        <f t="shared" si="1"/>
        <v>0</v>
      </c>
    </row>
    <row r="93" spans="1:9" hidden="1">
      <c r="A93" s="34"/>
      <c r="F93" s="37"/>
      <c r="G93" s="38"/>
      <c r="H93" s="39"/>
      <c r="I93" s="40">
        <f t="shared" si="1"/>
        <v>0</v>
      </c>
    </row>
    <row r="94" spans="1:9" hidden="1">
      <c r="A94" s="34"/>
      <c r="F94" s="37"/>
      <c r="G94" s="38"/>
      <c r="H94" s="39"/>
      <c r="I94" s="40">
        <f t="shared" si="1"/>
        <v>0</v>
      </c>
    </row>
    <row r="95" spans="1:9" hidden="1">
      <c r="A95" s="34"/>
      <c r="F95" s="37"/>
      <c r="G95" s="38"/>
      <c r="H95" s="39"/>
      <c r="I95" s="40">
        <f t="shared" si="1"/>
        <v>0</v>
      </c>
    </row>
    <row r="96" spans="1:9" hidden="1">
      <c r="A96" s="34"/>
      <c r="F96" s="37"/>
      <c r="G96" s="38"/>
      <c r="H96" s="39"/>
      <c r="I96" s="40">
        <f t="shared" si="1"/>
        <v>0</v>
      </c>
    </row>
    <row r="97" spans="1:9" hidden="1">
      <c r="A97" s="34"/>
      <c r="F97" s="37"/>
      <c r="G97" s="38"/>
      <c r="H97" s="39"/>
      <c r="I97" s="40">
        <f t="shared" si="1"/>
        <v>0</v>
      </c>
    </row>
    <row r="98" spans="1:9" hidden="1">
      <c r="A98" s="34"/>
      <c r="F98" s="37"/>
      <c r="G98" s="38"/>
      <c r="H98" s="39"/>
      <c r="I98" s="40">
        <f t="shared" si="1"/>
        <v>0</v>
      </c>
    </row>
    <row r="99" spans="1:9" hidden="1">
      <c r="A99" s="34"/>
      <c r="F99" s="37"/>
      <c r="G99" s="38"/>
      <c r="H99" s="39"/>
      <c r="I99" s="40">
        <f t="shared" si="1"/>
        <v>0</v>
      </c>
    </row>
    <row r="100" spans="1:9" hidden="1">
      <c r="A100" s="98"/>
      <c r="F100" s="37"/>
      <c r="G100" s="38"/>
      <c r="H100" s="39"/>
      <c r="I100" s="40">
        <f t="shared" si="1"/>
        <v>0</v>
      </c>
    </row>
    <row r="101" spans="1:9" hidden="1">
      <c r="A101" s="189" t="s">
        <v>60</v>
      </c>
    </row>
  </sheetData>
  <sheetProtection sheet="1" formatCells="0" formatRows="0" insertRows="0" deleteRows="0"/>
  <mergeCells count="8">
    <mergeCell ref="A8:B8"/>
    <mergeCell ref="A1:I2"/>
    <mergeCell ref="K1:K7"/>
    <mergeCell ref="A3:B3"/>
    <mergeCell ref="A4:B4"/>
    <mergeCell ref="A5:B5"/>
    <mergeCell ref="A6:B6"/>
    <mergeCell ref="A7:B7"/>
  </mergeCells>
  <conditionalFormatting sqref="B17:I33">
    <cfRule type="notContainsBlanks" dxfId="24" priority="4">
      <formula>LEN(TRIM(B17))&gt;0</formula>
    </cfRule>
  </conditionalFormatting>
  <conditionalFormatting sqref="A353:A1048576">
    <cfRule type="duplicateValues" dxfId="23" priority="3"/>
  </conditionalFormatting>
  <conditionalFormatting sqref="A1:A15 A353:A1048576">
    <cfRule type="duplicateValues" dxfId="22" priority="2"/>
  </conditionalFormatting>
  <conditionalFormatting sqref="A16:A352">
    <cfRule type="duplicateValues" dxfId="21" priority="1"/>
  </conditionalFormatting>
  <printOptions horizontalCentered="1"/>
  <pageMargins left="0.2" right="0.2" top="0.25" bottom="0.5" header="0.3" footer="0.3"/>
  <pageSetup orientation="landscape" r:id="rId1"/>
  <headerFooter>
    <oddFooter>&amp;C&amp;"-,Regular"&amp;11&amp;A  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6E8BC-D2E8-4211-9B9D-6BAC7899021E}">
  <dimension ref="A1:L352"/>
  <sheetViews>
    <sheetView showGridLines="0" workbookViewId="0">
      <selection activeCell="K21" sqref="K21"/>
    </sheetView>
  </sheetViews>
  <sheetFormatPr defaultRowHeight="15"/>
  <cols>
    <col min="1" max="1" width="36.88671875" style="1" customWidth="1"/>
    <col min="2" max="2" width="8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2" ht="23.25" customHeight="1">
      <c r="A1" s="312" t="s">
        <v>140</v>
      </c>
      <c r="B1" s="312"/>
      <c r="C1" s="312"/>
      <c r="D1" s="312"/>
      <c r="E1" s="312"/>
      <c r="F1" s="312"/>
      <c r="G1" s="312"/>
      <c r="H1" s="312"/>
      <c r="I1" s="312"/>
    </row>
    <row r="2" spans="1:12" ht="24" customHeight="1" thickBot="1">
      <c r="A2" s="312"/>
      <c r="B2" s="312"/>
      <c r="C2" s="312"/>
      <c r="D2" s="312"/>
      <c r="E2" s="312"/>
      <c r="F2" s="312"/>
      <c r="G2" s="312"/>
      <c r="H2" s="312"/>
      <c r="I2" s="312"/>
    </row>
    <row r="3" spans="1:12" ht="24" customHeight="1">
      <c r="A3" s="313" t="s">
        <v>27</v>
      </c>
      <c r="B3" s="314"/>
      <c r="C3" s="15" t="s">
        <v>6</v>
      </c>
      <c r="D3" s="10"/>
      <c r="E3" s="10"/>
      <c r="F3" s="18" t="s">
        <v>11</v>
      </c>
      <c r="G3" s="51"/>
      <c r="H3" s="52"/>
      <c r="I3" s="51"/>
    </row>
    <row r="4" spans="1:12" ht="24" customHeight="1">
      <c r="A4" s="315" t="s">
        <v>28</v>
      </c>
      <c r="B4" s="316"/>
      <c r="C4" s="15" t="s">
        <v>7</v>
      </c>
      <c r="D4" s="10"/>
      <c r="E4" s="10"/>
      <c r="F4" s="18" t="s">
        <v>12</v>
      </c>
      <c r="G4" s="9"/>
      <c r="H4" s="26"/>
      <c r="I4" s="9"/>
    </row>
    <row r="5" spans="1:12" ht="24" customHeight="1">
      <c r="A5" s="315" t="s">
        <v>29</v>
      </c>
      <c r="B5" s="316"/>
      <c r="C5" s="15" t="s">
        <v>8</v>
      </c>
      <c r="D5" s="10"/>
      <c r="E5" s="10"/>
      <c r="F5" s="19" t="s">
        <v>13</v>
      </c>
      <c r="G5" s="9"/>
      <c r="H5" s="26"/>
      <c r="I5" s="9"/>
      <c r="L5" s="25"/>
    </row>
    <row r="6" spans="1:12" ht="24" customHeight="1">
      <c r="A6" s="315" t="s">
        <v>101</v>
      </c>
      <c r="B6" s="316"/>
      <c r="C6" s="15" t="s">
        <v>9</v>
      </c>
      <c r="D6" s="10"/>
      <c r="E6" s="10"/>
      <c r="F6" s="18" t="s">
        <v>14</v>
      </c>
      <c r="G6" s="9"/>
      <c r="H6" s="26"/>
      <c r="I6" s="9"/>
    </row>
    <row r="7" spans="1:12" ht="24" customHeight="1">
      <c r="A7" s="285" t="s">
        <v>102</v>
      </c>
      <c r="B7" s="286"/>
      <c r="C7" s="15" t="s">
        <v>10</v>
      </c>
      <c r="D7" s="10"/>
      <c r="E7" s="10"/>
      <c r="F7" s="18" t="s">
        <v>15</v>
      </c>
      <c r="G7" s="9"/>
      <c r="H7" s="26"/>
      <c r="I7" s="9"/>
    </row>
    <row r="8" spans="1:12" ht="33" customHeight="1" thickBot="1">
      <c r="A8" s="311" t="s">
        <v>100</v>
      </c>
      <c r="B8" s="304"/>
      <c r="C8" s="6"/>
      <c r="D8" s="7"/>
      <c r="E8" s="17"/>
      <c r="F8" s="16"/>
      <c r="G8" s="4"/>
      <c r="H8" s="24"/>
      <c r="I8" s="4"/>
    </row>
    <row r="9" spans="1:12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2" ht="15.75" customHeight="1" thickTop="1">
      <c r="A10" s="114" t="s">
        <v>86</v>
      </c>
      <c r="B10" s="115"/>
      <c r="C10" s="134"/>
      <c r="D10" s="128"/>
      <c r="E10" s="115"/>
      <c r="F10" s="115"/>
      <c r="G10" s="129"/>
      <c r="H10" s="106"/>
      <c r="I10" s="107"/>
    </row>
    <row r="11" spans="1:12" ht="20.25" customHeight="1">
      <c r="A11" s="111" t="s">
        <v>88</v>
      </c>
      <c r="B11" s="61"/>
      <c r="C11" s="135"/>
      <c r="D11" s="130"/>
      <c r="E11" s="61"/>
      <c r="F11" s="61"/>
      <c r="G11" s="131"/>
      <c r="H11" s="102" t="s">
        <v>3</v>
      </c>
      <c r="I11" s="103" t="s">
        <v>3</v>
      </c>
    </row>
    <row r="12" spans="1:12">
      <c r="A12" s="111" t="s">
        <v>87</v>
      </c>
      <c r="B12" s="61"/>
      <c r="C12" s="135"/>
      <c r="D12" s="130"/>
      <c r="E12" s="61"/>
      <c r="F12" s="61"/>
      <c r="G12" s="131"/>
      <c r="H12" s="104" t="s">
        <v>5</v>
      </c>
      <c r="I12" s="105" t="s">
        <v>4</v>
      </c>
    </row>
    <row r="13" spans="1:12">
      <c r="A13" s="111"/>
      <c r="B13" s="61"/>
      <c r="C13" s="135"/>
      <c r="D13" s="130"/>
      <c r="E13" s="61"/>
      <c r="F13" s="61"/>
      <c r="G13" s="131"/>
      <c r="H13" s="104"/>
      <c r="I13" s="108"/>
    </row>
    <row r="14" spans="1:12">
      <c r="A14" s="111"/>
      <c r="B14" s="61"/>
      <c r="C14" s="135"/>
      <c r="D14" s="130"/>
      <c r="E14" s="61"/>
      <c r="F14" s="61"/>
      <c r="G14" s="131"/>
      <c r="H14" s="80">
        <f>SUM(H16:H95)</f>
        <v>0</v>
      </c>
      <c r="I14" s="100">
        <f>SUM(I16:I95)</f>
        <v>0</v>
      </c>
    </row>
    <row r="15" spans="1:12" ht="15.75" thickBot="1">
      <c r="A15" s="112"/>
      <c r="B15" s="116"/>
      <c r="C15" s="136"/>
      <c r="D15" s="132"/>
      <c r="E15" s="116"/>
      <c r="F15" s="116"/>
      <c r="G15" s="133"/>
      <c r="H15" s="99"/>
      <c r="I15" s="101"/>
    </row>
    <row r="16" spans="1:12" s="58" customFormat="1" ht="24.75" customHeight="1" thickTop="1">
      <c r="A16" s="53" t="s">
        <v>0</v>
      </c>
      <c r="B16" s="53" t="s">
        <v>59</v>
      </c>
      <c r="C16" s="153" t="s">
        <v>22</v>
      </c>
      <c r="D16" s="53" t="s">
        <v>23</v>
      </c>
      <c r="E16" s="54" t="s">
        <v>24</v>
      </c>
      <c r="F16" s="55" t="s">
        <v>26</v>
      </c>
      <c r="G16" s="56" t="s">
        <v>21</v>
      </c>
      <c r="H16" s="57" t="s">
        <v>25</v>
      </c>
      <c r="I16" s="54" t="s">
        <v>3</v>
      </c>
    </row>
    <row r="17" spans="1:9" s="13" customFormat="1" ht="25.5" customHeight="1">
      <c r="A17" s="153" t="s">
        <v>186</v>
      </c>
      <c r="B17" s="43">
        <v>25379</v>
      </c>
      <c r="C17" s="27" t="s">
        <v>180</v>
      </c>
      <c r="D17" s="21">
        <v>9.5</v>
      </c>
      <c r="E17" s="44">
        <v>2</v>
      </c>
      <c r="F17" s="45">
        <f>E17*D17</f>
        <v>19</v>
      </c>
      <c r="G17" s="29">
        <v>19</v>
      </c>
      <c r="H17" s="27"/>
      <c r="I17" s="40">
        <f>H17*D17</f>
        <v>0</v>
      </c>
    </row>
    <row r="18" spans="1:9" s="13" customFormat="1" ht="25.5" customHeight="1">
      <c r="A18" s="153" t="s">
        <v>187</v>
      </c>
      <c r="B18" s="46">
        <v>25385</v>
      </c>
      <c r="C18" s="27" t="s">
        <v>181</v>
      </c>
      <c r="D18" s="21">
        <v>9.5</v>
      </c>
      <c r="E18" s="44">
        <v>2</v>
      </c>
      <c r="F18" s="45">
        <f t="shared" ref="F18:F46" si="0">E18*D18</f>
        <v>19</v>
      </c>
      <c r="G18" s="29">
        <v>19</v>
      </c>
      <c r="H18" s="27"/>
      <c r="I18" s="40">
        <f t="shared" ref="I18:I76" si="1">H18*D18</f>
        <v>0</v>
      </c>
    </row>
    <row r="19" spans="1:9" s="12" customFormat="1" ht="12.75" hidden="1">
      <c r="A19" s="42"/>
      <c r="B19" s="46"/>
      <c r="C19" s="27"/>
      <c r="D19" s="21"/>
      <c r="E19" s="44"/>
      <c r="F19" s="45">
        <f t="shared" si="0"/>
        <v>0</v>
      </c>
      <c r="G19" s="22"/>
      <c r="H19" s="27"/>
      <c r="I19" s="40">
        <f t="shared" si="1"/>
        <v>0</v>
      </c>
    </row>
    <row r="20" spans="1:9" s="12" customFormat="1" ht="12.75" hidden="1">
      <c r="A20" s="42"/>
      <c r="B20" s="46"/>
      <c r="C20" s="27"/>
      <c r="D20" s="21"/>
      <c r="E20" s="44"/>
      <c r="F20" s="45">
        <f t="shared" si="0"/>
        <v>0</v>
      </c>
      <c r="G20" s="22"/>
      <c r="H20" s="27"/>
      <c r="I20" s="40">
        <f t="shared" si="1"/>
        <v>0</v>
      </c>
    </row>
    <row r="21" spans="1:9" s="12" customFormat="1" ht="12.75" hidden="1">
      <c r="A21" s="42"/>
      <c r="B21" s="46"/>
      <c r="C21" s="27"/>
      <c r="D21" s="21"/>
      <c r="E21" s="44"/>
      <c r="F21" s="45">
        <f t="shared" si="0"/>
        <v>0</v>
      </c>
      <c r="G21" s="22"/>
      <c r="H21" s="27"/>
      <c r="I21" s="40">
        <f t="shared" si="1"/>
        <v>0</v>
      </c>
    </row>
    <row r="22" spans="1:9" s="12" customFormat="1" ht="12.75" hidden="1" customHeight="1">
      <c r="A22" s="42"/>
      <c r="B22" s="28"/>
      <c r="C22" s="27"/>
      <c r="D22" s="21"/>
      <c r="E22" s="47"/>
      <c r="F22" s="45">
        <f t="shared" si="0"/>
        <v>0</v>
      </c>
      <c r="G22" s="22"/>
      <c r="H22" s="47"/>
      <c r="I22" s="40">
        <f t="shared" si="1"/>
        <v>0</v>
      </c>
    </row>
    <row r="23" spans="1:9" s="12" customFormat="1" ht="12.75" hidden="1" customHeight="1">
      <c r="A23" s="42"/>
      <c r="B23" s="28"/>
      <c r="C23" s="27"/>
      <c r="D23" s="21"/>
      <c r="E23" s="47"/>
      <c r="F23" s="45">
        <f t="shared" si="0"/>
        <v>0</v>
      </c>
      <c r="G23" s="22"/>
      <c r="H23" s="47"/>
      <c r="I23" s="40">
        <f t="shared" si="1"/>
        <v>0</v>
      </c>
    </row>
    <row r="24" spans="1:9" s="12" customFormat="1" ht="12.75" hidden="1" customHeight="1">
      <c r="A24" s="42"/>
      <c r="B24" s="28"/>
      <c r="C24" s="27"/>
      <c r="D24" s="21"/>
      <c r="E24" s="47"/>
      <c r="F24" s="45">
        <f t="shared" si="0"/>
        <v>0</v>
      </c>
      <c r="G24" s="22"/>
      <c r="H24" s="47"/>
      <c r="I24" s="40">
        <f t="shared" si="1"/>
        <v>0</v>
      </c>
    </row>
    <row r="25" spans="1:9" s="12" customFormat="1" ht="12.75" hidden="1" customHeight="1">
      <c r="A25" s="42"/>
      <c r="B25" s="28"/>
      <c r="C25" s="27"/>
      <c r="D25" s="21"/>
      <c r="E25" s="47"/>
      <c r="F25" s="45">
        <f t="shared" si="0"/>
        <v>0</v>
      </c>
      <c r="G25" s="22"/>
      <c r="H25" s="47"/>
      <c r="I25" s="40">
        <f t="shared" si="1"/>
        <v>0</v>
      </c>
    </row>
    <row r="26" spans="1:9" s="12" customFormat="1" ht="12.75" hidden="1" customHeight="1">
      <c r="A26" s="42"/>
      <c r="B26" s="28"/>
      <c r="C26" s="27"/>
      <c r="D26" s="21"/>
      <c r="E26" s="47"/>
      <c r="F26" s="45">
        <f t="shared" si="0"/>
        <v>0</v>
      </c>
      <c r="G26" s="22"/>
      <c r="H26" s="47"/>
      <c r="I26" s="40">
        <f t="shared" si="1"/>
        <v>0</v>
      </c>
    </row>
    <row r="27" spans="1:9" s="12" customFormat="1" ht="12.75" hidden="1" customHeight="1">
      <c r="A27" s="42"/>
      <c r="B27" s="28"/>
      <c r="C27" s="27"/>
      <c r="D27" s="21"/>
      <c r="E27" s="47"/>
      <c r="F27" s="45">
        <f t="shared" si="0"/>
        <v>0</v>
      </c>
      <c r="G27" s="22"/>
      <c r="H27" s="47"/>
      <c r="I27" s="40">
        <f t="shared" si="1"/>
        <v>0</v>
      </c>
    </row>
    <row r="28" spans="1:9" s="12" customFormat="1" ht="12.75" hidden="1" customHeight="1">
      <c r="A28" s="42"/>
      <c r="B28" s="28"/>
      <c r="C28" s="27"/>
      <c r="D28" s="21"/>
      <c r="E28" s="47"/>
      <c r="F28" s="45">
        <f t="shared" si="0"/>
        <v>0</v>
      </c>
      <c r="G28" s="22"/>
      <c r="H28" s="47"/>
      <c r="I28" s="40">
        <f t="shared" si="1"/>
        <v>0</v>
      </c>
    </row>
    <row r="29" spans="1:9" s="12" customFormat="1" ht="12.75" hidden="1">
      <c r="A29" s="42"/>
      <c r="B29" s="28"/>
      <c r="C29" s="27"/>
      <c r="D29" s="21"/>
      <c r="E29" s="47"/>
      <c r="F29" s="45">
        <f t="shared" si="0"/>
        <v>0</v>
      </c>
      <c r="G29" s="22"/>
      <c r="H29" s="47"/>
      <c r="I29" s="40">
        <f t="shared" si="1"/>
        <v>0</v>
      </c>
    </row>
    <row r="30" spans="1:9" s="12" customFormat="1" ht="12.75" hidden="1">
      <c r="A30" s="42"/>
      <c r="B30" s="28"/>
      <c r="C30" s="27"/>
      <c r="D30" s="21"/>
      <c r="E30" s="47"/>
      <c r="F30" s="45">
        <f t="shared" si="0"/>
        <v>0</v>
      </c>
      <c r="G30" s="22"/>
      <c r="H30" s="47"/>
      <c r="I30" s="40">
        <f t="shared" si="1"/>
        <v>0</v>
      </c>
    </row>
    <row r="31" spans="1:9" s="12" customFormat="1" ht="12.75" hidden="1">
      <c r="A31" s="42"/>
      <c r="B31" s="28"/>
      <c r="C31" s="27"/>
      <c r="D31" s="21"/>
      <c r="E31" s="47"/>
      <c r="F31" s="45">
        <f t="shared" si="0"/>
        <v>0</v>
      </c>
      <c r="G31" s="22"/>
      <c r="H31" s="47"/>
      <c r="I31" s="40">
        <f t="shared" si="1"/>
        <v>0</v>
      </c>
    </row>
    <row r="32" spans="1:9" s="12" customFormat="1" ht="12.75" hidden="1">
      <c r="A32" s="42"/>
      <c r="B32" s="28"/>
      <c r="C32" s="27"/>
      <c r="D32" s="21"/>
      <c r="E32" s="47"/>
      <c r="F32" s="45">
        <f t="shared" si="0"/>
        <v>0</v>
      </c>
      <c r="G32" s="22"/>
      <c r="H32" s="47"/>
      <c r="I32" s="40">
        <f t="shared" si="1"/>
        <v>0</v>
      </c>
    </row>
    <row r="33" spans="1:9" s="12" customFormat="1" ht="12.75" hidden="1">
      <c r="A33" s="42"/>
      <c r="B33" s="28"/>
      <c r="C33" s="34"/>
      <c r="D33" s="21"/>
      <c r="E33" s="47"/>
      <c r="F33" s="45">
        <f t="shared" si="0"/>
        <v>0</v>
      </c>
      <c r="G33" s="22"/>
      <c r="H33" s="47"/>
      <c r="I33" s="40">
        <f t="shared" si="1"/>
        <v>0</v>
      </c>
    </row>
    <row r="34" spans="1:9" s="12" customFormat="1" ht="12.75" hidden="1">
      <c r="A34" s="42"/>
      <c r="B34" s="28"/>
      <c r="C34" s="34"/>
      <c r="D34" s="21"/>
      <c r="E34" s="47"/>
      <c r="F34" s="45">
        <f t="shared" si="0"/>
        <v>0</v>
      </c>
      <c r="G34" s="22"/>
      <c r="H34" s="47"/>
      <c r="I34" s="40">
        <f t="shared" si="1"/>
        <v>0</v>
      </c>
    </row>
    <row r="35" spans="1:9" s="12" customFormat="1" ht="12.75" hidden="1">
      <c r="A35" s="42"/>
      <c r="B35" s="28"/>
      <c r="C35" s="34"/>
      <c r="D35" s="21"/>
      <c r="E35" s="47"/>
      <c r="F35" s="45">
        <f t="shared" si="0"/>
        <v>0</v>
      </c>
      <c r="G35" s="22"/>
      <c r="H35" s="47"/>
      <c r="I35" s="40">
        <f t="shared" si="1"/>
        <v>0</v>
      </c>
    </row>
    <row r="36" spans="1:9" s="12" customFormat="1" ht="12.75" hidden="1">
      <c r="A36" s="42"/>
      <c r="B36" s="28"/>
      <c r="C36" s="34"/>
      <c r="D36" s="21"/>
      <c r="E36" s="47"/>
      <c r="F36" s="45">
        <f t="shared" si="0"/>
        <v>0</v>
      </c>
      <c r="G36" s="22"/>
      <c r="H36" s="47"/>
      <c r="I36" s="40">
        <f t="shared" si="1"/>
        <v>0</v>
      </c>
    </row>
    <row r="37" spans="1:9" s="12" customFormat="1" ht="12.75" hidden="1">
      <c r="A37" s="42"/>
      <c r="B37" s="28"/>
      <c r="C37" s="34"/>
      <c r="D37" s="21"/>
      <c r="E37" s="47"/>
      <c r="F37" s="45">
        <f t="shared" si="0"/>
        <v>0</v>
      </c>
      <c r="G37" s="22"/>
      <c r="H37" s="47"/>
      <c r="I37" s="40">
        <f t="shared" si="1"/>
        <v>0</v>
      </c>
    </row>
    <row r="38" spans="1:9" s="12" customFormat="1" ht="12.75" hidden="1">
      <c r="A38" s="42"/>
      <c r="B38" s="28"/>
      <c r="C38" s="34"/>
      <c r="D38" s="21"/>
      <c r="E38" s="47"/>
      <c r="F38" s="45">
        <f t="shared" si="0"/>
        <v>0</v>
      </c>
      <c r="G38" s="22"/>
      <c r="H38" s="47"/>
      <c r="I38" s="40">
        <f t="shared" si="1"/>
        <v>0</v>
      </c>
    </row>
    <row r="39" spans="1:9" s="12" customFormat="1" ht="12.75" hidden="1">
      <c r="A39" s="42"/>
      <c r="B39" s="28"/>
      <c r="C39" s="34"/>
      <c r="D39" s="21"/>
      <c r="E39" s="47"/>
      <c r="F39" s="45">
        <f t="shared" si="0"/>
        <v>0</v>
      </c>
      <c r="G39" s="22"/>
      <c r="H39" s="47"/>
      <c r="I39" s="40">
        <f t="shared" si="1"/>
        <v>0</v>
      </c>
    </row>
    <row r="40" spans="1:9" s="12" customFormat="1" ht="12.75" hidden="1">
      <c r="A40" s="42"/>
      <c r="B40" s="28"/>
      <c r="C40" s="34"/>
      <c r="D40" s="21"/>
      <c r="E40" s="47"/>
      <c r="F40" s="45">
        <f t="shared" si="0"/>
        <v>0</v>
      </c>
      <c r="G40" s="22"/>
      <c r="H40" s="47"/>
      <c r="I40" s="40">
        <f t="shared" si="1"/>
        <v>0</v>
      </c>
    </row>
    <row r="41" spans="1:9" s="12" customFormat="1" ht="12.75" hidden="1">
      <c r="A41" s="42"/>
      <c r="B41" s="28"/>
      <c r="C41" s="34"/>
      <c r="D41" s="21"/>
      <c r="E41" s="47"/>
      <c r="F41" s="45">
        <f t="shared" si="0"/>
        <v>0</v>
      </c>
      <c r="G41" s="22"/>
      <c r="H41" s="47"/>
      <c r="I41" s="40">
        <f t="shared" si="1"/>
        <v>0</v>
      </c>
    </row>
    <row r="42" spans="1:9" s="12" customFormat="1" ht="12.75" hidden="1">
      <c r="A42" s="42"/>
      <c r="B42" s="28"/>
      <c r="C42" s="34"/>
      <c r="D42" s="21"/>
      <c r="E42" s="47"/>
      <c r="F42" s="45">
        <f t="shared" si="0"/>
        <v>0</v>
      </c>
      <c r="G42" s="22"/>
      <c r="H42" s="47"/>
      <c r="I42" s="40">
        <f t="shared" si="1"/>
        <v>0</v>
      </c>
    </row>
    <row r="43" spans="1:9" s="12" customFormat="1" ht="12.75" hidden="1">
      <c r="A43" s="42"/>
      <c r="B43" s="28"/>
      <c r="C43" s="34"/>
      <c r="D43" s="21"/>
      <c r="E43" s="47"/>
      <c r="F43" s="45">
        <f t="shared" si="0"/>
        <v>0</v>
      </c>
      <c r="G43" s="22"/>
      <c r="H43" s="47"/>
      <c r="I43" s="40">
        <f t="shared" si="1"/>
        <v>0</v>
      </c>
    </row>
    <row r="44" spans="1:9" s="12" customFormat="1" ht="12.75" hidden="1">
      <c r="A44" s="42"/>
      <c r="B44" s="28"/>
      <c r="C44" s="34"/>
      <c r="D44" s="21"/>
      <c r="E44" s="47"/>
      <c r="F44" s="45">
        <f t="shared" si="0"/>
        <v>0</v>
      </c>
      <c r="G44" s="22"/>
      <c r="H44" s="47"/>
      <c r="I44" s="40">
        <f t="shared" si="1"/>
        <v>0</v>
      </c>
    </row>
    <row r="45" spans="1:9" s="12" customFormat="1" ht="12.75" hidden="1">
      <c r="A45" s="42"/>
      <c r="B45" s="28"/>
      <c r="C45" s="34"/>
      <c r="D45" s="21"/>
      <c r="E45" s="47"/>
      <c r="F45" s="45">
        <f t="shared" si="0"/>
        <v>0</v>
      </c>
      <c r="G45" s="22"/>
      <c r="H45" s="47"/>
      <c r="I45" s="40">
        <f t="shared" si="1"/>
        <v>0</v>
      </c>
    </row>
    <row r="46" spans="1:9" s="12" customFormat="1" ht="12.75" hidden="1">
      <c r="A46" s="42"/>
      <c r="B46" s="28"/>
      <c r="C46" s="34"/>
      <c r="D46" s="21"/>
      <c r="E46" s="47"/>
      <c r="F46" s="45">
        <f t="shared" si="0"/>
        <v>0</v>
      </c>
      <c r="G46" s="22"/>
      <c r="H46" s="47"/>
      <c r="I46" s="40">
        <f t="shared" si="1"/>
        <v>0</v>
      </c>
    </row>
    <row r="47" spans="1:9" s="12" customFormat="1" ht="12.75" hidden="1">
      <c r="A47" s="42"/>
      <c r="B47" s="28"/>
      <c r="C47" s="34"/>
      <c r="D47" s="21"/>
      <c r="E47" s="47"/>
      <c r="F47" s="45">
        <f t="shared" ref="F47:F98" si="2">E47*D47</f>
        <v>0</v>
      </c>
      <c r="G47" s="22"/>
      <c r="H47" s="47"/>
      <c r="I47" s="40">
        <f t="shared" si="1"/>
        <v>0</v>
      </c>
    </row>
    <row r="48" spans="1:9" s="12" customFormat="1" ht="12.75" hidden="1">
      <c r="A48" s="42"/>
      <c r="B48" s="28"/>
      <c r="C48" s="34"/>
      <c r="D48" s="21"/>
      <c r="E48" s="47"/>
      <c r="F48" s="45">
        <f t="shared" si="2"/>
        <v>0</v>
      </c>
      <c r="G48" s="22"/>
      <c r="H48" s="47"/>
      <c r="I48" s="40">
        <f t="shared" si="1"/>
        <v>0</v>
      </c>
    </row>
    <row r="49" spans="1:9" s="12" customFormat="1" ht="12.75" hidden="1">
      <c r="A49" s="42"/>
      <c r="B49" s="28"/>
      <c r="C49" s="34"/>
      <c r="D49" s="21"/>
      <c r="E49" s="47"/>
      <c r="F49" s="45">
        <f t="shared" si="2"/>
        <v>0</v>
      </c>
      <c r="G49" s="22"/>
      <c r="H49" s="47"/>
      <c r="I49" s="40">
        <f t="shared" si="1"/>
        <v>0</v>
      </c>
    </row>
    <row r="50" spans="1:9" s="12" customFormat="1" ht="12.75" hidden="1">
      <c r="A50" s="42"/>
      <c r="B50" s="28"/>
      <c r="C50" s="34"/>
      <c r="D50" s="21"/>
      <c r="E50" s="47"/>
      <c r="F50" s="45">
        <f t="shared" si="2"/>
        <v>0</v>
      </c>
      <c r="G50" s="22"/>
      <c r="H50" s="47"/>
      <c r="I50" s="40">
        <f t="shared" si="1"/>
        <v>0</v>
      </c>
    </row>
    <row r="51" spans="1:9" s="12" customFormat="1" ht="12.75" hidden="1">
      <c r="A51" s="42"/>
      <c r="B51" s="28"/>
      <c r="C51" s="34"/>
      <c r="D51" s="21"/>
      <c r="E51" s="47"/>
      <c r="F51" s="45">
        <f t="shared" si="2"/>
        <v>0</v>
      </c>
      <c r="G51" s="22"/>
      <c r="H51" s="47"/>
      <c r="I51" s="40">
        <f t="shared" si="1"/>
        <v>0</v>
      </c>
    </row>
    <row r="52" spans="1:9" s="12" customFormat="1" ht="12.75" hidden="1">
      <c r="A52" s="42"/>
      <c r="B52" s="28"/>
      <c r="C52" s="34"/>
      <c r="D52" s="21"/>
      <c r="E52" s="47"/>
      <c r="F52" s="45">
        <f t="shared" si="2"/>
        <v>0</v>
      </c>
      <c r="G52" s="22"/>
      <c r="H52" s="47"/>
      <c r="I52" s="40">
        <f t="shared" si="1"/>
        <v>0</v>
      </c>
    </row>
    <row r="53" spans="1:9" s="12" customFormat="1" ht="12.75" hidden="1">
      <c r="A53" s="42"/>
      <c r="B53" s="28"/>
      <c r="C53" s="34"/>
      <c r="D53" s="21"/>
      <c r="E53" s="47"/>
      <c r="F53" s="45">
        <f t="shared" si="2"/>
        <v>0</v>
      </c>
      <c r="G53" s="22"/>
      <c r="H53" s="47"/>
      <c r="I53" s="40">
        <f t="shared" si="1"/>
        <v>0</v>
      </c>
    </row>
    <row r="54" spans="1:9" s="12" customFormat="1" ht="12.75" hidden="1">
      <c r="A54" s="42"/>
      <c r="B54" s="28"/>
      <c r="C54" s="34"/>
      <c r="D54" s="21"/>
      <c r="E54" s="47"/>
      <c r="F54" s="45">
        <f t="shared" si="2"/>
        <v>0</v>
      </c>
      <c r="G54" s="22"/>
      <c r="H54" s="47"/>
      <c r="I54" s="40">
        <f t="shared" si="1"/>
        <v>0</v>
      </c>
    </row>
    <row r="55" spans="1:9" s="12" customFormat="1" ht="12.75" hidden="1">
      <c r="A55" s="42"/>
      <c r="B55" s="28"/>
      <c r="C55" s="34"/>
      <c r="D55" s="21"/>
      <c r="E55" s="47"/>
      <c r="F55" s="45">
        <f t="shared" si="2"/>
        <v>0</v>
      </c>
      <c r="G55" s="22"/>
      <c r="H55" s="47"/>
      <c r="I55" s="40">
        <f t="shared" si="1"/>
        <v>0</v>
      </c>
    </row>
    <row r="56" spans="1:9" s="12" customFormat="1" ht="12.75" hidden="1">
      <c r="A56" s="42"/>
      <c r="B56" s="28"/>
      <c r="C56" s="34"/>
      <c r="D56" s="21"/>
      <c r="E56" s="47"/>
      <c r="F56" s="45">
        <f t="shared" si="2"/>
        <v>0</v>
      </c>
      <c r="G56" s="22"/>
      <c r="H56" s="47"/>
      <c r="I56" s="40">
        <f t="shared" si="1"/>
        <v>0</v>
      </c>
    </row>
    <row r="57" spans="1:9" s="12" customFormat="1" ht="12.75" hidden="1">
      <c r="A57" s="42"/>
      <c r="B57" s="28"/>
      <c r="C57" s="34"/>
      <c r="D57" s="21"/>
      <c r="E57" s="47"/>
      <c r="F57" s="45">
        <f t="shared" si="2"/>
        <v>0</v>
      </c>
      <c r="G57" s="22"/>
      <c r="H57" s="47"/>
      <c r="I57" s="40">
        <f t="shared" si="1"/>
        <v>0</v>
      </c>
    </row>
    <row r="58" spans="1:9" s="12" customFormat="1" ht="12.75" hidden="1">
      <c r="A58" s="42"/>
      <c r="B58" s="28"/>
      <c r="C58" s="34"/>
      <c r="D58" s="21"/>
      <c r="E58" s="47"/>
      <c r="F58" s="45">
        <f t="shared" si="2"/>
        <v>0</v>
      </c>
      <c r="G58" s="22"/>
      <c r="H58" s="47"/>
      <c r="I58" s="40">
        <f t="shared" si="1"/>
        <v>0</v>
      </c>
    </row>
    <row r="59" spans="1:9" s="12" customFormat="1" ht="12.75" hidden="1">
      <c r="A59" s="42"/>
      <c r="B59" s="28"/>
      <c r="C59" s="34"/>
      <c r="D59" s="21"/>
      <c r="E59" s="47"/>
      <c r="F59" s="45">
        <f t="shared" si="2"/>
        <v>0</v>
      </c>
      <c r="G59" s="22"/>
      <c r="H59" s="47"/>
      <c r="I59" s="40">
        <f t="shared" si="1"/>
        <v>0</v>
      </c>
    </row>
    <row r="60" spans="1:9" s="12" customFormat="1" ht="12.75" hidden="1">
      <c r="A60" s="42"/>
      <c r="B60" s="28"/>
      <c r="C60" s="34"/>
      <c r="D60" s="21"/>
      <c r="E60" s="47"/>
      <c r="F60" s="45">
        <f t="shared" si="2"/>
        <v>0</v>
      </c>
      <c r="G60" s="22"/>
      <c r="H60" s="47"/>
      <c r="I60" s="40">
        <f t="shared" si="1"/>
        <v>0</v>
      </c>
    </row>
    <row r="61" spans="1:9" s="41" customFormat="1" ht="12.75" hidden="1">
      <c r="A61" s="42"/>
      <c r="B61" s="28"/>
      <c r="C61" s="34"/>
      <c r="D61" s="21"/>
      <c r="E61" s="47"/>
      <c r="F61" s="45">
        <f t="shared" si="2"/>
        <v>0</v>
      </c>
      <c r="G61" s="22"/>
      <c r="H61" s="47"/>
      <c r="I61" s="40">
        <f t="shared" si="1"/>
        <v>0</v>
      </c>
    </row>
    <row r="62" spans="1:9" s="41" customFormat="1" ht="12.75" hidden="1">
      <c r="A62" s="42"/>
      <c r="B62" s="28"/>
      <c r="C62" s="34"/>
      <c r="D62" s="21"/>
      <c r="E62" s="47"/>
      <c r="F62" s="45">
        <f t="shared" si="2"/>
        <v>0</v>
      </c>
      <c r="G62" s="22"/>
      <c r="H62" s="47"/>
      <c r="I62" s="40">
        <f t="shared" si="1"/>
        <v>0</v>
      </c>
    </row>
    <row r="63" spans="1:9" s="41" customFormat="1" ht="12.75" hidden="1">
      <c r="A63" s="42"/>
      <c r="B63" s="28"/>
      <c r="C63" s="34"/>
      <c r="D63" s="21"/>
      <c r="E63" s="47"/>
      <c r="F63" s="45">
        <f t="shared" si="2"/>
        <v>0</v>
      </c>
      <c r="G63" s="22"/>
      <c r="H63" s="47"/>
      <c r="I63" s="40">
        <f t="shared" si="1"/>
        <v>0</v>
      </c>
    </row>
    <row r="64" spans="1:9" s="41" customFormat="1" ht="12.75" hidden="1">
      <c r="A64" s="42"/>
      <c r="B64" s="28"/>
      <c r="C64" s="34"/>
      <c r="D64" s="21"/>
      <c r="E64" s="47"/>
      <c r="F64" s="45">
        <f t="shared" si="2"/>
        <v>0</v>
      </c>
      <c r="G64" s="22"/>
      <c r="H64" s="47"/>
      <c r="I64" s="40">
        <f t="shared" si="1"/>
        <v>0</v>
      </c>
    </row>
    <row r="65" spans="1:9" s="41" customFormat="1" ht="12.75" hidden="1">
      <c r="A65" s="42"/>
      <c r="B65" s="28"/>
      <c r="C65" s="34"/>
      <c r="D65" s="21"/>
      <c r="E65" s="47"/>
      <c r="F65" s="45">
        <f t="shared" si="2"/>
        <v>0</v>
      </c>
      <c r="G65" s="22"/>
      <c r="H65" s="47"/>
      <c r="I65" s="40">
        <f t="shared" si="1"/>
        <v>0</v>
      </c>
    </row>
    <row r="66" spans="1:9" s="41" customFormat="1" ht="12.75" hidden="1">
      <c r="A66" s="42"/>
      <c r="B66" s="28"/>
      <c r="C66" s="34"/>
      <c r="D66" s="21"/>
      <c r="E66" s="47"/>
      <c r="F66" s="45">
        <f t="shared" si="2"/>
        <v>0</v>
      </c>
      <c r="G66" s="22"/>
      <c r="H66" s="47"/>
      <c r="I66" s="40">
        <f t="shared" si="1"/>
        <v>0</v>
      </c>
    </row>
    <row r="67" spans="1:9" s="41" customFormat="1" ht="12.75" hidden="1">
      <c r="A67" s="42"/>
      <c r="B67" s="28"/>
      <c r="C67" s="34"/>
      <c r="D67" s="21"/>
      <c r="E67" s="47"/>
      <c r="F67" s="45">
        <f t="shared" si="2"/>
        <v>0</v>
      </c>
      <c r="G67" s="22"/>
      <c r="H67" s="47"/>
      <c r="I67" s="40">
        <f t="shared" si="1"/>
        <v>0</v>
      </c>
    </row>
    <row r="68" spans="1:9" s="41" customFormat="1" ht="12.75" hidden="1">
      <c r="A68" s="42"/>
      <c r="B68" s="28"/>
      <c r="C68" s="34"/>
      <c r="D68" s="21"/>
      <c r="E68" s="47"/>
      <c r="F68" s="45">
        <f t="shared" si="2"/>
        <v>0</v>
      </c>
      <c r="G68" s="22"/>
      <c r="H68" s="47"/>
      <c r="I68" s="40">
        <f t="shared" si="1"/>
        <v>0</v>
      </c>
    </row>
    <row r="69" spans="1:9" s="41" customFormat="1" ht="12.75" hidden="1">
      <c r="A69" s="42"/>
      <c r="B69" s="28"/>
      <c r="C69" s="34"/>
      <c r="D69" s="21"/>
      <c r="E69" s="47"/>
      <c r="F69" s="45">
        <f t="shared" si="2"/>
        <v>0</v>
      </c>
      <c r="G69" s="22"/>
      <c r="H69" s="47"/>
      <c r="I69" s="40">
        <f t="shared" si="1"/>
        <v>0</v>
      </c>
    </row>
    <row r="70" spans="1:9" s="41" customFormat="1" ht="12.75" hidden="1">
      <c r="A70" s="42"/>
      <c r="B70" s="28"/>
      <c r="C70" s="34"/>
      <c r="D70" s="21"/>
      <c r="E70" s="47"/>
      <c r="F70" s="45">
        <f t="shared" si="2"/>
        <v>0</v>
      </c>
      <c r="G70" s="22"/>
      <c r="H70" s="47"/>
      <c r="I70" s="40">
        <f t="shared" si="1"/>
        <v>0</v>
      </c>
    </row>
    <row r="71" spans="1:9" s="41" customFormat="1" ht="12.75" hidden="1">
      <c r="A71" s="42"/>
      <c r="B71" s="28"/>
      <c r="C71" s="34"/>
      <c r="D71" s="21"/>
      <c r="E71" s="47"/>
      <c r="F71" s="45">
        <f t="shared" si="2"/>
        <v>0</v>
      </c>
      <c r="G71" s="22"/>
      <c r="H71" s="47"/>
      <c r="I71" s="40">
        <f t="shared" si="1"/>
        <v>0</v>
      </c>
    </row>
    <row r="72" spans="1:9" hidden="1">
      <c r="A72" s="42"/>
      <c r="B72" s="28"/>
      <c r="C72" s="34"/>
      <c r="D72" s="21"/>
      <c r="E72" s="47"/>
      <c r="F72" s="45">
        <f t="shared" si="2"/>
        <v>0</v>
      </c>
      <c r="G72" s="22"/>
      <c r="H72" s="47"/>
      <c r="I72" s="40">
        <f t="shared" si="1"/>
        <v>0</v>
      </c>
    </row>
    <row r="73" spans="1:9" hidden="1">
      <c r="A73" s="42"/>
      <c r="B73" s="28"/>
      <c r="C73" s="34"/>
      <c r="D73" s="21"/>
      <c r="E73" s="47"/>
      <c r="F73" s="45">
        <f t="shared" si="2"/>
        <v>0</v>
      </c>
      <c r="G73" s="22"/>
      <c r="H73" s="47"/>
      <c r="I73" s="40">
        <f t="shared" si="1"/>
        <v>0</v>
      </c>
    </row>
    <row r="74" spans="1:9" hidden="1">
      <c r="A74" s="42"/>
      <c r="B74" s="28"/>
      <c r="C74" s="34"/>
      <c r="D74" s="21"/>
      <c r="E74" s="47"/>
      <c r="F74" s="45">
        <f t="shared" si="2"/>
        <v>0</v>
      </c>
      <c r="G74" s="22"/>
      <c r="H74" s="47"/>
      <c r="I74" s="40">
        <f t="shared" si="1"/>
        <v>0</v>
      </c>
    </row>
    <row r="75" spans="1:9" hidden="1">
      <c r="A75" s="42"/>
      <c r="B75" s="28"/>
      <c r="C75" s="34"/>
      <c r="D75" s="21"/>
      <c r="E75" s="47"/>
      <c r="F75" s="45">
        <f t="shared" si="2"/>
        <v>0</v>
      </c>
      <c r="G75" s="22"/>
      <c r="H75" s="47"/>
      <c r="I75" s="40">
        <f t="shared" si="1"/>
        <v>0</v>
      </c>
    </row>
    <row r="76" spans="1:9" hidden="1">
      <c r="A76" s="42"/>
      <c r="B76" s="28"/>
      <c r="C76" s="34"/>
      <c r="D76" s="21"/>
      <c r="E76" s="47"/>
      <c r="F76" s="45">
        <f t="shared" si="2"/>
        <v>0</v>
      </c>
      <c r="G76" s="22"/>
      <c r="H76" s="47"/>
      <c r="I76" s="40">
        <f t="shared" si="1"/>
        <v>0</v>
      </c>
    </row>
    <row r="77" spans="1:9" hidden="1">
      <c r="A77" s="42"/>
      <c r="B77" s="28"/>
      <c r="C77" s="34"/>
      <c r="D77" s="21"/>
      <c r="E77" s="47"/>
      <c r="F77" s="45">
        <f t="shared" si="2"/>
        <v>0</v>
      </c>
      <c r="G77" s="22"/>
      <c r="H77" s="47"/>
      <c r="I77" s="40">
        <f t="shared" ref="I77:I98" si="3">H77*D77</f>
        <v>0</v>
      </c>
    </row>
    <row r="78" spans="1:9" hidden="1">
      <c r="A78" s="42"/>
      <c r="B78" s="28"/>
      <c r="C78" s="34"/>
      <c r="D78" s="21"/>
      <c r="E78" s="47"/>
      <c r="F78" s="45">
        <f t="shared" si="2"/>
        <v>0</v>
      </c>
      <c r="G78" s="22"/>
      <c r="H78" s="47"/>
      <c r="I78" s="40">
        <f t="shared" si="3"/>
        <v>0</v>
      </c>
    </row>
    <row r="79" spans="1:9" hidden="1">
      <c r="A79" s="42"/>
      <c r="B79" s="28"/>
      <c r="C79" s="34"/>
      <c r="D79" s="21"/>
      <c r="E79" s="47"/>
      <c r="F79" s="45">
        <f t="shared" si="2"/>
        <v>0</v>
      </c>
      <c r="G79" s="22"/>
      <c r="H79" s="47"/>
      <c r="I79" s="40">
        <f t="shared" si="3"/>
        <v>0</v>
      </c>
    </row>
    <row r="80" spans="1:9" hidden="1">
      <c r="A80" s="42"/>
      <c r="B80" s="28"/>
      <c r="C80" s="34"/>
      <c r="D80" s="21"/>
      <c r="E80" s="47"/>
      <c r="F80" s="45">
        <f t="shared" si="2"/>
        <v>0</v>
      </c>
      <c r="G80" s="22"/>
      <c r="H80" s="47"/>
      <c r="I80" s="40">
        <f t="shared" si="3"/>
        <v>0</v>
      </c>
    </row>
    <row r="81" spans="1:9" hidden="1">
      <c r="A81" s="42"/>
      <c r="B81" s="28"/>
      <c r="C81" s="34"/>
      <c r="D81" s="21"/>
      <c r="E81" s="47"/>
      <c r="F81" s="45">
        <f t="shared" si="2"/>
        <v>0</v>
      </c>
      <c r="G81" s="22"/>
      <c r="H81" s="47"/>
      <c r="I81" s="40">
        <f t="shared" si="3"/>
        <v>0</v>
      </c>
    </row>
    <row r="82" spans="1:9" hidden="1">
      <c r="A82" s="42"/>
      <c r="B82" s="28"/>
      <c r="C82" s="34"/>
      <c r="D82" s="21"/>
      <c r="E82" s="47"/>
      <c r="F82" s="45">
        <f t="shared" si="2"/>
        <v>0</v>
      </c>
      <c r="G82" s="22"/>
      <c r="H82" s="47"/>
      <c r="I82" s="40">
        <f t="shared" si="3"/>
        <v>0</v>
      </c>
    </row>
    <row r="83" spans="1:9" hidden="1">
      <c r="A83" s="42"/>
      <c r="B83" s="28"/>
      <c r="C83" s="34"/>
      <c r="D83" s="21"/>
      <c r="E83" s="47"/>
      <c r="F83" s="45">
        <f t="shared" si="2"/>
        <v>0</v>
      </c>
      <c r="G83" s="22"/>
      <c r="H83" s="47"/>
      <c r="I83" s="40">
        <f t="shared" si="3"/>
        <v>0</v>
      </c>
    </row>
    <row r="84" spans="1:9" hidden="1">
      <c r="A84" s="42"/>
      <c r="B84" s="28"/>
      <c r="C84" s="34"/>
      <c r="D84" s="21"/>
      <c r="E84" s="47"/>
      <c r="F84" s="45">
        <f t="shared" si="2"/>
        <v>0</v>
      </c>
      <c r="G84" s="22"/>
      <c r="H84" s="47"/>
      <c r="I84" s="40">
        <f t="shared" si="3"/>
        <v>0</v>
      </c>
    </row>
    <row r="85" spans="1:9" hidden="1">
      <c r="A85" s="42"/>
      <c r="B85" s="28"/>
      <c r="C85" s="34"/>
      <c r="D85" s="21"/>
      <c r="E85" s="47"/>
      <c r="F85" s="45">
        <f t="shared" si="2"/>
        <v>0</v>
      </c>
      <c r="G85" s="22"/>
      <c r="H85" s="47"/>
      <c r="I85" s="40">
        <f t="shared" si="3"/>
        <v>0</v>
      </c>
    </row>
    <row r="86" spans="1:9" hidden="1">
      <c r="A86" s="42"/>
      <c r="B86" s="28"/>
      <c r="C86" s="34"/>
      <c r="D86" s="21"/>
      <c r="E86" s="47"/>
      <c r="F86" s="45">
        <f t="shared" si="2"/>
        <v>0</v>
      </c>
      <c r="G86" s="22"/>
      <c r="H86" s="47"/>
      <c r="I86" s="40">
        <f t="shared" si="3"/>
        <v>0</v>
      </c>
    </row>
    <row r="87" spans="1:9" hidden="1">
      <c r="A87" s="42"/>
      <c r="B87" s="28"/>
      <c r="C87" s="34"/>
      <c r="D87" s="21"/>
      <c r="E87" s="47"/>
      <c r="F87" s="45">
        <f t="shared" si="2"/>
        <v>0</v>
      </c>
      <c r="G87" s="22"/>
      <c r="H87" s="47"/>
      <c r="I87" s="40">
        <f t="shared" si="3"/>
        <v>0</v>
      </c>
    </row>
    <row r="88" spans="1:9" hidden="1">
      <c r="A88" s="42"/>
      <c r="B88" s="28"/>
      <c r="C88" s="34"/>
      <c r="D88" s="21"/>
      <c r="E88" s="47"/>
      <c r="F88" s="45">
        <f t="shared" si="2"/>
        <v>0</v>
      </c>
      <c r="G88" s="22"/>
      <c r="H88" s="47"/>
      <c r="I88" s="40">
        <f t="shared" si="3"/>
        <v>0</v>
      </c>
    </row>
    <row r="89" spans="1:9" hidden="1">
      <c r="A89" s="42"/>
      <c r="B89" s="28"/>
      <c r="C89" s="34"/>
      <c r="D89" s="21"/>
      <c r="E89" s="47"/>
      <c r="F89" s="45">
        <f t="shared" si="2"/>
        <v>0</v>
      </c>
      <c r="G89" s="22"/>
      <c r="H89" s="47"/>
      <c r="I89" s="40">
        <f t="shared" si="3"/>
        <v>0</v>
      </c>
    </row>
    <row r="90" spans="1:9" hidden="1">
      <c r="A90" s="42"/>
      <c r="B90" s="28"/>
      <c r="C90" s="34"/>
      <c r="D90" s="21"/>
      <c r="E90" s="47"/>
      <c r="F90" s="45">
        <f t="shared" si="2"/>
        <v>0</v>
      </c>
      <c r="G90" s="22"/>
      <c r="H90" s="47"/>
      <c r="I90" s="40">
        <f t="shared" si="3"/>
        <v>0</v>
      </c>
    </row>
    <row r="91" spans="1:9" hidden="1">
      <c r="A91" s="42"/>
      <c r="B91" s="28"/>
      <c r="C91" s="34"/>
      <c r="D91" s="21"/>
      <c r="E91" s="47"/>
      <c r="F91" s="45">
        <f t="shared" si="2"/>
        <v>0</v>
      </c>
      <c r="G91" s="22"/>
      <c r="H91" s="47"/>
      <c r="I91" s="40">
        <f t="shared" si="3"/>
        <v>0</v>
      </c>
    </row>
    <row r="92" spans="1:9" hidden="1">
      <c r="A92" s="42"/>
      <c r="B92" s="28"/>
      <c r="C92" s="34"/>
      <c r="D92" s="21"/>
      <c r="E92" s="47"/>
      <c r="F92" s="45">
        <f t="shared" si="2"/>
        <v>0</v>
      </c>
      <c r="G92" s="22"/>
      <c r="H92" s="47"/>
      <c r="I92" s="40">
        <f t="shared" si="3"/>
        <v>0</v>
      </c>
    </row>
    <row r="93" spans="1:9" hidden="1">
      <c r="A93" s="42"/>
      <c r="B93" s="28"/>
      <c r="C93" s="34"/>
      <c r="D93" s="21"/>
      <c r="E93" s="47"/>
      <c r="F93" s="45">
        <f t="shared" si="2"/>
        <v>0</v>
      </c>
      <c r="G93" s="22"/>
      <c r="H93" s="47"/>
      <c r="I93" s="40">
        <f t="shared" si="3"/>
        <v>0</v>
      </c>
    </row>
    <row r="94" spans="1:9" hidden="1">
      <c r="A94" s="42"/>
      <c r="B94" s="28"/>
      <c r="C94" s="34"/>
      <c r="D94" s="21"/>
      <c r="E94" s="47"/>
      <c r="F94" s="45">
        <f t="shared" si="2"/>
        <v>0</v>
      </c>
      <c r="G94" s="22"/>
      <c r="H94" s="47"/>
      <c r="I94" s="40">
        <f t="shared" si="3"/>
        <v>0</v>
      </c>
    </row>
    <row r="95" spans="1:9" hidden="1">
      <c r="A95" s="42"/>
      <c r="B95" s="28"/>
      <c r="C95" s="34"/>
      <c r="D95" s="21"/>
      <c r="E95" s="47"/>
      <c r="F95" s="45">
        <f t="shared" si="2"/>
        <v>0</v>
      </c>
      <c r="G95" s="22"/>
      <c r="H95" s="47"/>
      <c r="I95" s="40">
        <f t="shared" si="3"/>
        <v>0</v>
      </c>
    </row>
    <row r="96" spans="1:9" hidden="1">
      <c r="A96" s="42"/>
      <c r="B96" s="28"/>
      <c r="C96" s="34"/>
      <c r="D96" s="21"/>
      <c r="E96" s="47"/>
      <c r="F96" s="45">
        <f t="shared" si="2"/>
        <v>0</v>
      </c>
      <c r="G96" s="22"/>
      <c r="H96" s="47"/>
      <c r="I96" s="40">
        <f t="shared" si="3"/>
        <v>0</v>
      </c>
    </row>
    <row r="97" spans="1:9" hidden="1">
      <c r="A97" s="42"/>
      <c r="B97" s="28"/>
      <c r="C97" s="34"/>
      <c r="D97" s="21"/>
      <c r="E97" s="47"/>
      <c r="F97" s="45">
        <f t="shared" si="2"/>
        <v>0</v>
      </c>
      <c r="G97" s="22"/>
      <c r="H97" s="47"/>
      <c r="I97" s="40">
        <f t="shared" si="3"/>
        <v>0</v>
      </c>
    </row>
    <row r="98" spans="1:9" ht="15.75" hidden="1">
      <c r="A98" s="59" t="s">
        <v>60</v>
      </c>
      <c r="B98" s="28"/>
      <c r="C98" s="34"/>
      <c r="D98" s="21"/>
      <c r="E98" s="47"/>
      <c r="F98" s="45">
        <f t="shared" si="2"/>
        <v>0</v>
      </c>
      <c r="G98" s="22"/>
      <c r="H98" s="47"/>
      <c r="I98" s="40">
        <f t="shared" si="3"/>
        <v>0</v>
      </c>
    </row>
    <row r="99" spans="1:9">
      <c r="A99" s="23"/>
      <c r="C99" s="34"/>
    </row>
    <row r="100" spans="1:9">
      <c r="A100" s="23"/>
      <c r="B100" s="23"/>
      <c r="C100" s="23"/>
    </row>
    <row r="101" spans="1:9">
      <c r="C101" s="1"/>
    </row>
    <row r="102" spans="1:9">
      <c r="C102" s="1"/>
    </row>
    <row r="103" spans="1:9">
      <c r="C103" s="1"/>
    </row>
    <row r="104" spans="1:9">
      <c r="C104" s="3"/>
    </row>
    <row r="105" spans="1:9">
      <c r="C105" s="3"/>
    </row>
    <row r="106" spans="1:9">
      <c r="C106" s="3"/>
    </row>
    <row r="107" spans="1:9">
      <c r="C107" s="3"/>
    </row>
    <row r="108" spans="1:9">
      <c r="C108" s="3"/>
    </row>
    <row r="109" spans="1:9">
      <c r="C109" s="3"/>
    </row>
    <row r="110" spans="1:9">
      <c r="C110" s="3"/>
    </row>
    <row r="111" spans="1:9">
      <c r="C111" s="3"/>
    </row>
    <row r="112" spans="1:9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</sheetData>
  <sheetProtection sheet="1" formatCells="0" formatRows="0" insertRows="0" deleteRows="0"/>
  <mergeCells count="7">
    <mergeCell ref="A8:B8"/>
    <mergeCell ref="A1:I2"/>
    <mergeCell ref="A3:B3"/>
    <mergeCell ref="A4:B4"/>
    <mergeCell ref="A5:B5"/>
    <mergeCell ref="A6:B6"/>
    <mergeCell ref="A7:B7"/>
  </mergeCells>
  <conditionalFormatting sqref="A17:B98 D17:F18 H17:I18 D19:I98">
    <cfRule type="notContainsBlanks" dxfId="20" priority="11">
      <formula>LEN(TRIM(A17))&gt;0</formula>
    </cfRule>
  </conditionalFormatting>
  <conditionalFormatting sqref="G17:G18">
    <cfRule type="notContainsBlanks" dxfId="19" priority="7">
      <formula>LEN(TRIM(G17))&gt;0</formula>
    </cfRule>
  </conditionalFormatting>
  <conditionalFormatting sqref="C353:C1048576">
    <cfRule type="duplicateValues" dxfId="18" priority="3"/>
  </conditionalFormatting>
  <conditionalFormatting sqref="C1:C15 C353:C1048576">
    <cfRule type="duplicateValues" dxfId="17" priority="2"/>
  </conditionalFormatting>
  <conditionalFormatting sqref="C16:C99 C104:C352">
    <cfRule type="duplicateValues" dxfId="16" priority="1"/>
  </conditionalFormatting>
  <hyperlinks>
    <hyperlink ref="A8" r:id="rId1" xr:uid="{27389EEF-5C83-4055-9E14-B2FCE001B71B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F977-9438-4E99-957C-06982CB4C33D}">
  <dimension ref="A1:L352"/>
  <sheetViews>
    <sheetView showGridLines="0" workbookViewId="0">
      <selection activeCell="K21" sqref="K21"/>
    </sheetView>
  </sheetViews>
  <sheetFormatPr defaultRowHeight="15"/>
  <cols>
    <col min="1" max="1" width="36.88671875" style="1" customWidth="1"/>
    <col min="2" max="2" width="8.5546875" style="1" customWidth="1"/>
    <col min="3" max="3" width="11.77734375" style="2" customWidth="1"/>
    <col min="4" max="4" width="8.88671875" style="20" customWidth="1"/>
    <col min="5" max="5" width="8.88671875" style="3"/>
    <col min="6" max="6" width="8.88671875" style="14"/>
    <col min="7" max="7" width="8.88671875" style="14" customWidth="1"/>
    <col min="8" max="8" width="8.88671875" style="3"/>
    <col min="9" max="9" width="10.77734375" style="14" customWidth="1"/>
    <col min="10" max="16384" width="8.88671875" style="5"/>
  </cols>
  <sheetData>
    <row r="1" spans="1:12" ht="23.25" customHeight="1">
      <c r="A1" s="312" t="s">
        <v>140</v>
      </c>
      <c r="B1" s="312"/>
      <c r="C1" s="312"/>
      <c r="D1" s="312"/>
      <c r="E1" s="312"/>
      <c r="F1" s="312"/>
      <c r="G1" s="312"/>
      <c r="H1" s="312"/>
      <c r="I1" s="312"/>
    </row>
    <row r="2" spans="1:12" ht="24" customHeight="1" thickBot="1">
      <c r="A2" s="312"/>
      <c r="B2" s="312"/>
      <c r="C2" s="312"/>
      <c r="D2" s="312"/>
      <c r="E2" s="312"/>
      <c r="F2" s="312"/>
      <c r="G2" s="312"/>
      <c r="H2" s="312"/>
      <c r="I2" s="312"/>
    </row>
    <row r="3" spans="1:12" ht="24" customHeight="1">
      <c r="A3" s="313" t="s">
        <v>30</v>
      </c>
      <c r="B3" s="314"/>
      <c r="C3" s="15" t="s">
        <v>6</v>
      </c>
      <c r="D3" s="10"/>
      <c r="E3" s="10"/>
      <c r="F3" s="18" t="s">
        <v>11</v>
      </c>
      <c r="G3" s="51"/>
      <c r="H3" s="52"/>
      <c r="I3" s="51"/>
    </row>
    <row r="4" spans="1:12" ht="24" customHeight="1">
      <c r="A4" s="315" t="s">
        <v>31</v>
      </c>
      <c r="B4" s="316"/>
      <c r="C4" s="15" t="s">
        <v>7</v>
      </c>
      <c r="D4" s="10"/>
      <c r="E4" s="10"/>
      <c r="F4" s="18" t="s">
        <v>12</v>
      </c>
      <c r="G4" s="9"/>
      <c r="H4" s="26"/>
      <c r="I4" s="9"/>
    </row>
    <row r="5" spans="1:12" ht="24" customHeight="1">
      <c r="A5" s="315" t="s">
        <v>32</v>
      </c>
      <c r="B5" s="316"/>
      <c r="C5" s="15" t="s">
        <v>8</v>
      </c>
      <c r="D5" s="10"/>
      <c r="E5" s="10"/>
      <c r="F5" s="19" t="s">
        <v>13</v>
      </c>
      <c r="G5" s="9"/>
      <c r="H5" s="26"/>
      <c r="I5" s="9"/>
      <c r="L5" s="25"/>
    </row>
    <row r="6" spans="1:12" ht="24" customHeight="1">
      <c r="A6" s="315" t="s">
        <v>103</v>
      </c>
      <c r="B6" s="316"/>
      <c r="C6" s="15" t="s">
        <v>9</v>
      </c>
      <c r="D6" s="10"/>
      <c r="E6" s="10"/>
      <c r="F6" s="18" t="s">
        <v>14</v>
      </c>
      <c r="G6" s="9"/>
      <c r="H6" s="26"/>
      <c r="I6" s="9"/>
    </row>
    <row r="7" spans="1:12" ht="24" customHeight="1">
      <c r="A7" s="317" t="s">
        <v>104</v>
      </c>
      <c r="B7" s="286"/>
      <c r="C7" s="15" t="s">
        <v>10</v>
      </c>
      <c r="D7" s="10"/>
      <c r="E7" s="10"/>
      <c r="F7" s="18" t="s">
        <v>15</v>
      </c>
      <c r="G7" s="9"/>
      <c r="H7" s="26"/>
      <c r="I7" s="9"/>
    </row>
    <row r="8" spans="1:12" ht="24" customHeight="1" thickBot="1">
      <c r="A8" s="279"/>
      <c r="B8" s="280"/>
      <c r="C8" s="6"/>
      <c r="D8" s="7"/>
      <c r="E8" s="17"/>
      <c r="F8" s="16"/>
      <c r="G8" s="4"/>
      <c r="H8" s="24"/>
      <c r="I8" s="4"/>
    </row>
    <row r="9" spans="1:12" ht="24" customHeight="1" thickTop="1" thickBot="1">
      <c r="A9" s="8"/>
      <c r="B9" s="6"/>
      <c r="C9" s="6"/>
      <c r="D9" s="7"/>
      <c r="E9" s="17"/>
      <c r="F9" s="16"/>
      <c r="G9" s="4"/>
      <c r="H9" s="24"/>
    </row>
    <row r="10" spans="1:12" ht="15.75" customHeight="1" thickTop="1">
      <c r="A10" s="113" t="s">
        <v>61</v>
      </c>
      <c r="B10" s="117"/>
      <c r="C10" s="134"/>
      <c r="D10" s="120"/>
      <c r="E10" s="121"/>
      <c r="F10" s="121"/>
      <c r="G10" s="122"/>
      <c r="H10" s="106"/>
      <c r="I10" s="107"/>
    </row>
    <row r="11" spans="1:12">
      <c r="A11" s="78" t="s">
        <v>89</v>
      </c>
      <c r="B11" s="118"/>
      <c r="C11" s="135"/>
      <c r="D11" s="123"/>
      <c r="E11" s="60"/>
      <c r="F11" s="60"/>
      <c r="G11" s="124"/>
      <c r="H11" s="102" t="s">
        <v>3</v>
      </c>
      <c r="I11" s="103" t="s">
        <v>3</v>
      </c>
    </row>
    <row r="12" spans="1:12">
      <c r="A12" s="78" t="s">
        <v>90</v>
      </c>
      <c r="B12" s="118"/>
      <c r="C12" s="135"/>
      <c r="D12" s="123"/>
      <c r="E12" s="60"/>
      <c r="F12" s="60"/>
      <c r="G12" s="124"/>
      <c r="H12" s="104" t="s">
        <v>5</v>
      </c>
      <c r="I12" s="105" t="s">
        <v>4</v>
      </c>
    </row>
    <row r="13" spans="1:12">
      <c r="A13" s="78" t="s">
        <v>91</v>
      </c>
      <c r="B13" s="118"/>
      <c r="C13" s="135"/>
      <c r="D13" s="123"/>
      <c r="E13" s="60"/>
      <c r="F13" s="60"/>
      <c r="G13" s="124"/>
      <c r="H13" s="104"/>
      <c r="I13" s="108"/>
    </row>
    <row r="14" spans="1:12">
      <c r="A14" s="78" t="s">
        <v>92</v>
      </c>
      <c r="B14" s="118"/>
      <c r="C14" s="135"/>
      <c r="D14" s="123"/>
      <c r="E14" s="60"/>
      <c r="F14" s="60"/>
      <c r="G14" s="124"/>
      <c r="H14" s="80">
        <f>SUM(H16:H100)</f>
        <v>0</v>
      </c>
      <c r="I14" s="100">
        <f>SUM(I16:I100)</f>
        <v>0</v>
      </c>
    </row>
    <row r="15" spans="1:12" ht="15.75" thickBot="1">
      <c r="A15" s="79"/>
      <c r="B15" s="119"/>
      <c r="C15" s="136"/>
      <c r="D15" s="125"/>
      <c r="E15" s="126"/>
      <c r="F15" s="126"/>
      <c r="G15" s="127"/>
      <c r="H15" s="99"/>
      <c r="I15" s="101"/>
    </row>
    <row r="16" spans="1:12" s="58" customFormat="1" ht="24.75" customHeight="1" thickTop="1">
      <c r="A16" s="53" t="s">
        <v>0</v>
      </c>
      <c r="B16" s="53" t="s">
        <v>59</v>
      </c>
      <c r="C16" s="153" t="s">
        <v>22</v>
      </c>
      <c r="D16" s="53" t="s">
        <v>23</v>
      </c>
      <c r="E16" s="54" t="s">
        <v>24</v>
      </c>
      <c r="F16" s="55" t="s">
        <v>26</v>
      </c>
      <c r="G16" s="56" t="s">
        <v>21</v>
      </c>
      <c r="H16" s="57" t="s">
        <v>25</v>
      </c>
      <c r="I16" s="54" t="s">
        <v>3</v>
      </c>
    </row>
    <row r="17" spans="1:9" s="13" customFormat="1" ht="24" customHeight="1">
      <c r="A17" s="153" t="s">
        <v>156</v>
      </c>
      <c r="B17" s="153" t="s">
        <v>164</v>
      </c>
      <c r="C17" s="27" t="s">
        <v>172</v>
      </c>
      <c r="D17" s="110">
        <f>G17*0.5</f>
        <v>2.4950000000000001</v>
      </c>
      <c r="E17" s="44" t="s">
        <v>85</v>
      </c>
      <c r="F17" s="45" t="s">
        <v>85</v>
      </c>
      <c r="G17" s="155">
        <v>4.99</v>
      </c>
      <c r="H17" s="27"/>
      <c r="I17" s="40">
        <f>H17*D17</f>
        <v>0</v>
      </c>
    </row>
    <row r="18" spans="1:9" s="13" customFormat="1" ht="24" customHeight="1">
      <c r="A18" s="153" t="s">
        <v>157</v>
      </c>
      <c r="B18" s="153" t="s">
        <v>165</v>
      </c>
      <c r="C18" s="27" t="s">
        <v>173</v>
      </c>
      <c r="D18" s="110">
        <f t="shared" ref="D18:D81" si="0">G18*0.5</f>
        <v>6.4950000000000001</v>
      </c>
      <c r="E18" s="44" t="s">
        <v>85</v>
      </c>
      <c r="F18" s="45" t="s">
        <v>85</v>
      </c>
      <c r="G18" s="155">
        <v>12.99</v>
      </c>
      <c r="H18" s="27"/>
      <c r="I18" s="40">
        <f t="shared" ref="I18:I81" si="1">H18*D18</f>
        <v>0</v>
      </c>
    </row>
    <row r="19" spans="1:9" s="13" customFormat="1" ht="24" customHeight="1">
      <c r="A19" s="153" t="s">
        <v>158</v>
      </c>
      <c r="B19" s="153" t="s">
        <v>166</v>
      </c>
      <c r="C19" s="27" t="s">
        <v>174</v>
      </c>
      <c r="D19" s="110">
        <f t="shared" si="0"/>
        <v>14.994999999999999</v>
      </c>
      <c r="E19" s="44" t="s">
        <v>85</v>
      </c>
      <c r="F19" s="45" t="s">
        <v>85</v>
      </c>
      <c r="G19" s="155">
        <v>29.99</v>
      </c>
      <c r="H19" s="27"/>
      <c r="I19" s="40">
        <f t="shared" si="1"/>
        <v>0</v>
      </c>
    </row>
    <row r="20" spans="1:9" s="13" customFormat="1" ht="24" customHeight="1">
      <c r="A20" s="153" t="s">
        <v>159</v>
      </c>
      <c r="B20" s="153" t="s">
        <v>167</v>
      </c>
      <c r="C20" s="27" t="s">
        <v>175</v>
      </c>
      <c r="D20" s="110">
        <f t="shared" si="0"/>
        <v>14.994999999999999</v>
      </c>
      <c r="E20" s="44" t="s">
        <v>85</v>
      </c>
      <c r="F20" s="45" t="s">
        <v>85</v>
      </c>
      <c r="G20" s="155">
        <v>29.99</v>
      </c>
      <c r="H20" s="27"/>
      <c r="I20" s="40">
        <f t="shared" si="1"/>
        <v>0</v>
      </c>
    </row>
    <row r="21" spans="1:9" s="13" customFormat="1" ht="24" customHeight="1">
      <c r="A21" s="153" t="s">
        <v>160</v>
      </c>
      <c r="B21" s="153" t="s">
        <v>168</v>
      </c>
      <c r="C21" s="27" t="s">
        <v>176</v>
      </c>
      <c r="D21" s="110">
        <f t="shared" si="0"/>
        <v>4.9950000000000001</v>
      </c>
      <c r="E21" s="44" t="s">
        <v>85</v>
      </c>
      <c r="F21" s="45" t="s">
        <v>85</v>
      </c>
      <c r="G21" s="155">
        <v>9.99</v>
      </c>
      <c r="H21" s="27"/>
      <c r="I21" s="40">
        <f t="shared" si="1"/>
        <v>0</v>
      </c>
    </row>
    <row r="22" spans="1:9" s="13" customFormat="1" ht="24" customHeight="1">
      <c r="A22" s="153" t="s">
        <v>161</v>
      </c>
      <c r="B22" s="153" t="s">
        <v>169</v>
      </c>
      <c r="C22" s="27" t="s">
        <v>177</v>
      </c>
      <c r="D22" s="110">
        <f t="shared" si="0"/>
        <v>9.9949999999999992</v>
      </c>
      <c r="E22" s="44" t="s">
        <v>85</v>
      </c>
      <c r="F22" s="45" t="s">
        <v>85</v>
      </c>
      <c r="G22" s="155">
        <v>19.989999999999998</v>
      </c>
      <c r="H22" s="27"/>
      <c r="I22" s="40">
        <f t="shared" si="1"/>
        <v>0</v>
      </c>
    </row>
    <row r="23" spans="1:9" s="12" customFormat="1" ht="24" customHeight="1">
      <c r="A23" s="153" t="s">
        <v>162</v>
      </c>
      <c r="B23" s="153" t="s">
        <v>170</v>
      </c>
      <c r="C23" s="27" t="s">
        <v>178</v>
      </c>
      <c r="D23" s="110">
        <f t="shared" si="0"/>
        <v>2.9950000000000001</v>
      </c>
      <c r="E23" s="44" t="s">
        <v>85</v>
      </c>
      <c r="F23" s="45" t="s">
        <v>85</v>
      </c>
      <c r="G23" s="155">
        <v>5.99</v>
      </c>
      <c r="H23" s="27"/>
      <c r="I23" s="40">
        <f t="shared" si="1"/>
        <v>0</v>
      </c>
    </row>
    <row r="24" spans="1:9" s="12" customFormat="1" ht="24" customHeight="1">
      <c r="A24" s="153" t="s">
        <v>163</v>
      </c>
      <c r="B24" s="153" t="s">
        <v>171</v>
      </c>
      <c r="C24" s="27" t="s">
        <v>179</v>
      </c>
      <c r="D24" s="110">
        <f t="shared" si="0"/>
        <v>6.4950000000000001</v>
      </c>
      <c r="E24" s="44" t="s">
        <v>85</v>
      </c>
      <c r="F24" s="45" t="s">
        <v>85</v>
      </c>
      <c r="G24" s="155">
        <v>12.99</v>
      </c>
      <c r="H24" s="27"/>
      <c r="I24" s="40">
        <f t="shared" si="1"/>
        <v>0</v>
      </c>
    </row>
    <row r="25" spans="1:9" s="12" customFormat="1" ht="12.75" hidden="1">
      <c r="A25" s="42"/>
      <c r="B25" s="46"/>
      <c r="C25" s="27"/>
      <c r="D25" s="110">
        <f t="shared" si="0"/>
        <v>0</v>
      </c>
      <c r="E25" s="44" t="s">
        <v>85</v>
      </c>
      <c r="F25" s="45" t="s">
        <v>85</v>
      </c>
      <c r="G25" s="22"/>
      <c r="H25" s="27"/>
      <c r="I25" s="40">
        <f t="shared" si="1"/>
        <v>0</v>
      </c>
    </row>
    <row r="26" spans="1:9" s="12" customFormat="1" ht="12.75" hidden="1">
      <c r="A26" s="42"/>
      <c r="B26" s="46"/>
      <c r="C26" s="27"/>
      <c r="D26" s="110">
        <f t="shared" si="0"/>
        <v>0</v>
      </c>
      <c r="E26" s="44" t="s">
        <v>85</v>
      </c>
      <c r="F26" s="45" t="s">
        <v>85</v>
      </c>
      <c r="G26" s="22"/>
      <c r="H26" s="27"/>
      <c r="I26" s="40">
        <f t="shared" si="1"/>
        <v>0</v>
      </c>
    </row>
    <row r="27" spans="1:9" s="12" customFormat="1" ht="12.75" hidden="1" customHeight="1">
      <c r="A27" s="42"/>
      <c r="B27" s="28"/>
      <c r="C27" s="27"/>
      <c r="D27" s="110">
        <f t="shared" si="0"/>
        <v>0</v>
      </c>
      <c r="E27" s="44" t="s">
        <v>85</v>
      </c>
      <c r="F27" s="45" t="s">
        <v>85</v>
      </c>
      <c r="G27" s="22"/>
      <c r="H27" s="47"/>
      <c r="I27" s="40">
        <f t="shared" si="1"/>
        <v>0</v>
      </c>
    </row>
    <row r="28" spans="1:9" s="12" customFormat="1" ht="12.75" hidden="1" customHeight="1">
      <c r="A28" s="42"/>
      <c r="B28" s="28"/>
      <c r="C28" s="27"/>
      <c r="D28" s="110">
        <f t="shared" si="0"/>
        <v>0</v>
      </c>
      <c r="E28" s="44" t="s">
        <v>85</v>
      </c>
      <c r="F28" s="45" t="s">
        <v>85</v>
      </c>
      <c r="G28" s="22"/>
      <c r="H28" s="47"/>
      <c r="I28" s="40">
        <f t="shared" si="1"/>
        <v>0</v>
      </c>
    </row>
    <row r="29" spans="1:9" s="12" customFormat="1" ht="12.75" hidden="1" customHeight="1">
      <c r="A29" s="42"/>
      <c r="B29" s="28"/>
      <c r="C29" s="27"/>
      <c r="D29" s="110">
        <f t="shared" si="0"/>
        <v>0</v>
      </c>
      <c r="E29" s="44" t="s">
        <v>85</v>
      </c>
      <c r="F29" s="45" t="s">
        <v>85</v>
      </c>
      <c r="G29" s="22"/>
      <c r="H29" s="47"/>
      <c r="I29" s="40">
        <f t="shared" si="1"/>
        <v>0</v>
      </c>
    </row>
    <row r="30" spans="1:9" s="12" customFormat="1" ht="12.75" hidden="1" customHeight="1">
      <c r="A30" s="42"/>
      <c r="B30" s="28"/>
      <c r="C30" s="27"/>
      <c r="D30" s="110">
        <f t="shared" si="0"/>
        <v>0</v>
      </c>
      <c r="E30" s="44" t="s">
        <v>85</v>
      </c>
      <c r="F30" s="45" t="s">
        <v>85</v>
      </c>
      <c r="G30" s="22"/>
      <c r="H30" s="47"/>
      <c r="I30" s="40">
        <f t="shared" si="1"/>
        <v>0</v>
      </c>
    </row>
    <row r="31" spans="1:9" s="12" customFormat="1" ht="12.75" hidden="1" customHeight="1">
      <c r="A31" s="42"/>
      <c r="B31" s="28"/>
      <c r="C31" s="27"/>
      <c r="D31" s="110">
        <f t="shared" si="0"/>
        <v>0</v>
      </c>
      <c r="E31" s="44" t="s">
        <v>85</v>
      </c>
      <c r="F31" s="45" t="s">
        <v>85</v>
      </c>
      <c r="G31" s="22"/>
      <c r="H31" s="47"/>
      <c r="I31" s="40">
        <f t="shared" si="1"/>
        <v>0</v>
      </c>
    </row>
    <row r="32" spans="1:9" s="12" customFormat="1" ht="12.75" hidden="1" customHeight="1">
      <c r="A32" s="42"/>
      <c r="B32" s="28"/>
      <c r="C32" s="27"/>
      <c r="D32" s="110">
        <f t="shared" si="0"/>
        <v>0</v>
      </c>
      <c r="E32" s="44" t="s">
        <v>85</v>
      </c>
      <c r="F32" s="45" t="s">
        <v>85</v>
      </c>
      <c r="G32" s="22"/>
      <c r="H32" s="47"/>
      <c r="I32" s="40">
        <f t="shared" si="1"/>
        <v>0</v>
      </c>
    </row>
    <row r="33" spans="1:9" s="12" customFormat="1" ht="12.75" hidden="1" customHeight="1">
      <c r="A33" s="42"/>
      <c r="B33" s="28"/>
      <c r="C33" s="34"/>
      <c r="D33" s="110">
        <f t="shared" si="0"/>
        <v>0</v>
      </c>
      <c r="E33" s="44" t="s">
        <v>85</v>
      </c>
      <c r="F33" s="45" t="s">
        <v>85</v>
      </c>
      <c r="G33" s="22"/>
      <c r="H33" s="47"/>
      <c r="I33" s="40">
        <f t="shared" si="1"/>
        <v>0</v>
      </c>
    </row>
    <row r="34" spans="1:9" s="12" customFormat="1" ht="12.75" hidden="1">
      <c r="A34" s="42"/>
      <c r="B34" s="28"/>
      <c r="C34" s="34"/>
      <c r="D34" s="110">
        <f t="shared" si="0"/>
        <v>0</v>
      </c>
      <c r="E34" s="44" t="s">
        <v>85</v>
      </c>
      <c r="F34" s="45" t="s">
        <v>85</v>
      </c>
      <c r="G34" s="22"/>
      <c r="H34" s="47"/>
      <c r="I34" s="40">
        <f t="shared" si="1"/>
        <v>0</v>
      </c>
    </row>
    <row r="35" spans="1:9" s="12" customFormat="1" ht="12.75" hidden="1">
      <c r="A35" s="42"/>
      <c r="B35" s="28"/>
      <c r="C35" s="34"/>
      <c r="D35" s="110">
        <f t="shared" si="0"/>
        <v>0</v>
      </c>
      <c r="E35" s="44" t="s">
        <v>85</v>
      </c>
      <c r="F35" s="45" t="s">
        <v>85</v>
      </c>
      <c r="G35" s="22"/>
      <c r="H35" s="47"/>
      <c r="I35" s="40">
        <f t="shared" si="1"/>
        <v>0</v>
      </c>
    </row>
    <row r="36" spans="1:9" s="12" customFormat="1" ht="12.75" hidden="1">
      <c r="A36" s="42"/>
      <c r="B36" s="28"/>
      <c r="C36" s="34"/>
      <c r="D36" s="110">
        <f t="shared" si="0"/>
        <v>0</v>
      </c>
      <c r="E36" s="44" t="s">
        <v>85</v>
      </c>
      <c r="F36" s="45" t="s">
        <v>85</v>
      </c>
      <c r="G36" s="22"/>
      <c r="H36" s="47"/>
      <c r="I36" s="40">
        <f t="shared" si="1"/>
        <v>0</v>
      </c>
    </row>
    <row r="37" spans="1:9" s="12" customFormat="1" ht="12.75" hidden="1">
      <c r="A37" s="42"/>
      <c r="B37" s="28"/>
      <c r="C37" s="34"/>
      <c r="D37" s="110">
        <f t="shared" si="0"/>
        <v>0</v>
      </c>
      <c r="E37" s="44" t="s">
        <v>85</v>
      </c>
      <c r="F37" s="45" t="s">
        <v>85</v>
      </c>
      <c r="G37" s="22"/>
      <c r="H37" s="47"/>
      <c r="I37" s="40">
        <f t="shared" si="1"/>
        <v>0</v>
      </c>
    </row>
    <row r="38" spans="1:9" s="12" customFormat="1" ht="12.75" hidden="1">
      <c r="A38" s="42"/>
      <c r="B38" s="28"/>
      <c r="C38" s="34"/>
      <c r="D38" s="110">
        <f t="shared" si="0"/>
        <v>0</v>
      </c>
      <c r="E38" s="44" t="s">
        <v>85</v>
      </c>
      <c r="F38" s="45" t="s">
        <v>85</v>
      </c>
      <c r="G38" s="22"/>
      <c r="H38" s="47"/>
      <c r="I38" s="40">
        <f t="shared" si="1"/>
        <v>0</v>
      </c>
    </row>
    <row r="39" spans="1:9" s="12" customFormat="1" ht="12.75" hidden="1">
      <c r="A39" s="42"/>
      <c r="B39" s="28"/>
      <c r="C39" s="34"/>
      <c r="D39" s="110">
        <f t="shared" si="0"/>
        <v>0</v>
      </c>
      <c r="E39" s="44" t="s">
        <v>85</v>
      </c>
      <c r="F39" s="45" t="s">
        <v>85</v>
      </c>
      <c r="G39" s="22"/>
      <c r="H39" s="47"/>
      <c r="I39" s="40">
        <f t="shared" si="1"/>
        <v>0</v>
      </c>
    </row>
    <row r="40" spans="1:9" s="12" customFormat="1" ht="12.75" hidden="1">
      <c r="A40" s="42"/>
      <c r="B40" s="28"/>
      <c r="C40" s="34"/>
      <c r="D40" s="110">
        <f t="shared" si="0"/>
        <v>0</v>
      </c>
      <c r="E40" s="44" t="s">
        <v>85</v>
      </c>
      <c r="F40" s="45" t="s">
        <v>85</v>
      </c>
      <c r="G40" s="22"/>
      <c r="H40" s="47"/>
      <c r="I40" s="40">
        <f t="shared" si="1"/>
        <v>0</v>
      </c>
    </row>
    <row r="41" spans="1:9" s="12" customFormat="1" ht="12.75" hidden="1">
      <c r="A41" s="42"/>
      <c r="B41" s="28"/>
      <c r="C41" s="34"/>
      <c r="D41" s="110">
        <f t="shared" si="0"/>
        <v>0</v>
      </c>
      <c r="E41" s="44" t="s">
        <v>85</v>
      </c>
      <c r="F41" s="45" t="s">
        <v>85</v>
      </c>
      <c r="G41" s="22"/>
      <c r="H41" s="47"/>
      <c r="I41" s="40">
        <f t="shared" si="1"/>
        <v>0</v>
      </c>
    </row>
    <row r="42" spans="1:9" s="12" customFormat="1" ht="12.75" hidden="1">
      <c r="A42" s="42"/>
      <c r="B42" s="28"/>
      <c r="C42" s="34"/>
      <c r="D42" s="110">
        <f t="shared" si="0"/>
        <v>0</v>
      </c>
      <c r="E42" s="44" t="s">
        <v>85</v>
      </c>
      <c r="F42" s="45" t="s">
        <v>85</v>
      </c>
      <c r="G42" s="22"/>
      <c r="H42" s="47"/>
      <c r="I42" s="40">
        <f t="shared" si="1"/>
        <v>0</v>
      </c>
    </row>
    <row r="43" spans="1:9" s="12" customFormat="1" ht="12.75" hidden="1">
      <c r="A43" s="42"/>
      <c r="B43" s="28"/>
      <c r="C43" s="34"/>
      <c r="D43" s="110">
        <f t="shared" si="0"/>
        <v>0</v>
      </c>
      <c r="E43" s="44" t="s">
        <v>85</v>
      </c>
      <c r="F43" s="45" t="s">
        <v>85</v>
      </c>
      <c r="G43" s="22"/>
      <c r="H43" s="47"/>
      <c r="I43" s="40">
        <f t="shared" si="1"/>
        <v>0</v>
      </c>
    </row>
    <row r="44" spans="1:9" s="12" customFormat="1" ht="12.75" hidden="1">
      <c r="A44" s="42"/>
      <c r="B44" s="28"/>
      <c r="C44" s="34"/>
      <c r="D44" s="110">
        <f t="shared" si="0"/>
        <v>0</v>
      </c>
      <c r="E44" s="44" t="s">
        <v>85</v>
      </c>
      <c r="F44" s="45" t="s">
        <v>85</v>
      </c>
      <c r="G44" s="22"/>
      <c r="H44" s="47"/>
      <c r="I44" s="40">
        <f t="shared" si="1"/>
        <v>0</v>
      </c>
    </row>
    <row r="45" spans="1:9" s="12" customFormat="1" ht="12.75" hidden="1">
      <c r="A45" s="42"/>
      <c r="B45" s="28"/>
      <c r="C45" s="34"/>
      <c r="D45" s="110">
        <f t="shared" si="0"/>
        <v>0</v>
      </c>
      <c r="E45" s="44" t="s">
        <v>85</v>
      </c>
      <c r="F45" s="45" t="s">
        <v>85</v>
      </c>
      <c r="G45" s="22"/>
      <c r="H45" s="47"/>
      <c r="I45" s="40">
        <f t="shared" si="1"/>
        <v>0</v>
      </c>
    </row>
    <row r="46" spans="1:9" s="12" customFormat="1" ht="12.75" hidden="1">
      <c r="A46" s="42"/>
      <c r="B46" s="28"/>
      <c r="C46" s="34"/>
      <c r="D46" s="110">
        <f t="shared" si="0"/>
        <v>0</v>
      </c>
      <c r="E46" s="44" t="s">
        <v>85</v>
      </c>
      <c r="F46" s="45" t="s">
        <v>85</v>
      </c>
      <c r="G46" s="22"/>
      <c r="H46" s="47"/>
      <c r="I46" s="40">
        <f t="shared" si="1"/>
        <v>0</v>
      </c>
    </row>
    <row r="47" spans="1:9" s="12" customFormat="1" ht="12.75" hidden="1">
      <c r="A47" s="42"/>
      <c r="B47" s="28"/>
      <c r="C47" s="34"/>
      <c r="D47" s="110">
        <f t="shared" si="0"/>
        <v>0</v>
      </c>
      <c r="E47" s="44" t="s">
        <v>85</v>
      </c>
      <c r="F47" s="45" t="s">
        <v>85</v>
      </c>
      <c r="G47" s="22"/>
      <c r="H47" s="47"/>
      <c r="I47" s="40">
        <f t="shared" si="1"/>
        <v>0</v>
      </c>
    </row>
    <row r="48" spans="1:9" s="12" customFormat="1" ht="12.75" hidden="1">
      <c r="A48" s="42"/>
      <c r="B48" s="28"/>
      <c r="C48" s="34"/>
      <c r="D48" s="110">
        <f t="shared" si="0"/>
        <v>0</v>
      </c>
      <c r="E48" s="44" t="s">
        <v>85</v>
      </c>
      <c r="F48" s="45" t="s">
        <v>85</v>
      </c>
      <c r="G48" s="22"/>
      <c r="H48" s="47"/>
      <c r="I48" s="40">
        <f t="shared" si="1"/>
        <v>0</v>
      </c>
    </row>
    <row r="49" spans="1:9" s="12" customFormat="1" ht="12.75" hidden="1">
      <c r="A49" s="42"/>
      <c r="B49" s="28"/>
      <c r="C49" s="34"/>
      <c r="D49" s="110">
        <f t="shared" si="0"/>
        <v>0</v>
      </c>
      <c r="E49" s="44" t="s">
        <v>85</v>
      </c>
      <c r="F49" s="45" t="s">
        <v>85</v>
      </c>
      <c r="G49" s="22"/>
      <c r="H49" s="47"/>
      <c r="I49" s="40">
        <f t="shared" si="1"/>
        <v>0</v>
      </c>
    </row>
    <row r="50" spans="1:9" s="12" customFormat="1" ht="12.75" hidden="1">
      <c r="A50" s="42"/>
      <c r="B50" s="28"/>
      <c r="C50" s="34"/>
      <c r="D50" s="110">
        <f t="shared" si="0"/>
        <v>0</v>
      </c>
      <c r="E50" s="44" t="s">
        <v>85</v>
      </c>
      <c r="F50" s="45" t="s">
        <v>85</v>
      </c>
      <c r="G50" s="22"/>
      <c r="H50" s="47"/>
      <c r="I50" s="40">
        <f t="shared" si="1"/>
        <v>0</v>
      </c>
    </row>
    <row r="51" spans="1:9" s="12" customFormat="1" ht="12.75" hidden="1">
      <c r="A51" s="42"/>
      <c r="B51" s="28"/>
      <c r="C51" s="34"/>
      <c r="D51" s="110">
        <f t="shared" si="0"/>
        <v>0</v>
      </c>
      <c r="E51" s="44" t="s">
        <v>85</v>
      </c>
      <c r="F51" s="45" t="s">
        <v>85</v>
      </c>
      <c r="G51" s="22"/>
      <c r="H51" s="47"/>
      <c r="I51" s="40">
        <f t="shared" si="1"/>
        <v>0</v>
      </c>
    </row>
    <row r="52" spans="1:9" s="12" customFormat="1" ht="12.75" hidden="1">
      <c r="A52" s="42"/>
      <c r="B52" s="28"/>
      <c r="C52" s="34"/>
      <c r="D52" s="110">
        <f t="shared" si="0"/>
        <v>0</v>
      </c>
      <c r="E52" s="44" t="s">
        <v>85</v>
      </c>
      <c r="F52" s="45" t="s">
        <v>85</v>
      </c>
      <c r="G52" s="22"/>
      <c r="H52" s="47"/>
      <c r="I52" s="40">
        <f t="shared" si="1"/>
        <v>0</v>
      </c>
    </row>
    <row r="53" spans="1:9" s="12" customFormat="1" ht="12.75" hidden="1">
      <c r="A53" s="42"/>
      <c r="B53" s="28"/>
      <c r="C53" s="34"/>
      <c r="D53" s="110">
        <f t="shared" si="0"/>
        <v>0</v>
      </c>
      <c r="E53" s="44" t="s">
        <v>85</v>
      </c>
      <c r="F53" s="45" t="s">
        <v>85</v>
      </c>
      <c r="G53" s="22"/>
      <c r="H53" s="47"/>
      <c r="I53" s="40">
        <f t="shared" si="1"/>
        <v>0</v>
      </c>
    </row>
    <row r="54" spans="1:9" s="12" customFormat="1" ht="12.75" hidden="1">
      <c r="A54" s="42"/>
      <c r="B54" s="28"/>
      <c r="C54" s="34"/>
      <c r="D54" s="110">
        <f t="shared" si="0"/>
        <v>0</v>
      </c>
      <c r="E54" s="44" t="s">
        <v>85</v>
      </c>
      <c r="F54" s="45" t="s">
        <v>85</v>
      </c>
      <c r="G54" s="22"/>
      <c r="H54" s="47"/>
      <c r="I54" s="40">
        <f t="shared" si="1"/>
        <v>0</v>
      </c>
    </row>
    <row r="55" spans="1:9" s="12" customFormat="1" ht="12.75" hidden="1">
      <c r="A55" s="42"/>
      <c r="B55" s="28"/>
      <c r="C55" s="34"/>
      <c r="D55" s="110">
        <f t="shared" si="0"/>
        <v>0</v>
      </c>
      <c r="E55" s="44" t="s">
        <v>85</v>
      </c>
      <c r="F55" s="45" t="s">
        <v>85</v>
      </c>
      <c r="G55" s="22"/>
      <c r="H55" s="47"/>
      <c r="I55" s="40">
        <f t="shared" si="1"/>
        <v>0</v>
      </c>
    </row>
    <row r="56" spans="1:9" s="12" customFormat="1" ht="12.75" hidden="1">
      <c r="A56" s="42"/>
      <c r="B56" s="28"/>
      <c r="C56" s="34"/>
      <c r="D56" s="110">
        <f t="shared" si="0"/>
        <v>0</v>
      </c>
      <c r="E56" s="44" t="s">
        <v>85</v>
      </c>
      <c r="F56" s="45" t="s">
        <v>85</v>
      </c>
      <c r="G56" s="22"/>
      <c r="H56" s="47"/>
      <c r="I56" s="40">
        <f t="shared" si="1"/>
        <v>0</v>
      </c>
    </row>
    <row r="57" spans="1:9" s="12" customFormat="1" ht="12.75" hidden="1">
      <c r="A57" s="42"/>
      <c r="B57" s="28"/>
      <c r="C57" s="34"/>
      <c r="D57" s="110">
        <f t="shared" si="0"/>
        <v>0</v>
      </c>
      <c r="E57" s="44" t="s">
        <v>85</v>
      </c>
      <c r="F57" s="45" t="s">
        <v>85</v>
      </c>
      <c r="G57" s="22"/>
      <c r="H57" s="47"/>
      <c r="I57" s="40">
        <f t="shared" si="1"/>
        <v>0</v>
      </c>
    </row>
    <row r="58" spans="1:9" s="12" customFormat="1" ht="12.75" hidden="1">
      <c r="A58" s="42"/>
      <c r="B58" s="28"/>
      <c r="C58" s="34"/>
      <c r="D58" s="110">
        <f t="shared" si="0"/>
        <v>0</v>
      </c>
      <c r="E58" s="44" t="s">
        <v>85</v>
      </c>
      <c r="F58" s="45" t="s">
        <v>85</v>
      </c>
      <c r="G58" s="22"/>
      <c r="H58" s="47"/>
      <c r="I58" s="40">
        <f t="shared" si="1"/>
        <v>0</v>
      </c>
    </row>
    <row r="59" spans="1:9" s="12" customFormat="1" ht="12.75" hidden="1">
      <c r="A59" s="42"/>
      <c r="B59" s="28"/>
      <c r="C59" s="34"/>
      <c r="D59" s="110">
        <f t="shared" si="0"/>
        <v>0</v>
      </c>
      <c r="E59" s="44" t="s">
        <v>85</v>
      </c>
      <c r="F59" s="45" t="s">
        <v>85</v>
      </c>
      <c r="G59" s="22"/>
      <c r="H59" s="47"/>
      <c r="I59" s="40">
        <f t="shared" si="1"/>
        <v>0</v>
      </c>
    </row>
    <row r="60" spans="1:9" s="12" customFormat="1" ht="12.75" hidden="1">
      <c r="A60" s="42"/>
      <c r="B60" s="28"/>
      <c r="C60" s="34"/>
      <c r="D60" s="110">
        <f t="shared" si="0"/>
        <v>0</v>
      </c>
      <c r="E60" s="44" t="s">
        <v>85</v>
      </c>
      <c r="F60" s="45" t="s">
        <v>85</v>
      </c>
      <c r="G60" s="22"/>
      <c r="H60" s="47"/>
      <c r="I60" s="40">
        <f t="shared" si="1"/>
        <v>0</v>
      </c>
    </row>
    <row r="61" spans="1:9" s="12" customFormat="1" ht="12.75" hidden="1">
      <c r="A61" s="42"/>
      <c r="B61" s="28"/>
      <c r="C61" s="34"/>
      <c r="D61" s="110">
        <f t="shared" si="0"/>
        <v>0</v>
      </c>
      <c r="E61" s="44" t="s">
        <v>85</v>
      </c>
      <c r="F61" s="45" t="s">
        <v>85</v>
      </c>
      <c r="G61" s="22"/>
      <c r="H61" s="47"/>
      <c r="I61" s="40">
        <f t="shared" si="1"/>
        <v>0</v>
      </c>
    </row>
    <row r="62" spans="1:9" s="12" customFormat="1" ht="12.75" hidden="1">
      <c r="A62" s="42"/>
      <c r="B62" s="28"/>
      <c r="C62" s="34"/>
      <c r="D62" s="110">
        <f t="shared" si="0"/>
        <v>0</v>
      </c>
      <c r="E62" s="44" t="s">
        <v>85</v>
      </c>
      <c r="F62" s="45" t="s">
        <v>85</v>
      </c>
      <c r="G62" s="22"/>
      <c r="H62" s="47"/>
      <c r="I62" s="40">
        <f t="shared" si="1"/>
        <v>0</v>
      </c>
    </row>
    <row r="63" spans="1:9" s="12" customFormat="1" ht="12.75" hidden="1">
      <c r="A63" s="42"/>
      <c r="B63" s="28"/>
      <c r="C63" s="34"/>
      <c r="D63" s="110">
        <f t="shared" si="0"/>
        <v>0</v>
      </c>
      <c r="E63" s="44" t="s">
        <v>85</v>
      </c>
      <c r="F63" s="45" t="s">
        <v>85</v>
      </c>
      <c r="G63" s="22"/>
      <c r="H63" s="47"/>
      <c r="I63" s="40">
        <f t="shared" si="1"/>
        <v>0</v>
      </c>
    </row>
    <row r="64" spans="1:9" s="12" customFormat="1" ht="12.75" hidden="1">
      <c r="A64" s="42"/>
      <c r="B64" s="28"/>
      <c r="C64" s="34"/>
      <c r="D64" s="110">
        <f t="shared" si="0"/>
        <v>0</v>
      </c>
      <c r="E64" s="44" t="s">
        <v>85</v>
      </c>
      <c r="F64" s="45" t="s">
        <v>85</v>
      </c>
      <c r="G64" s="22"/>
      <c r="H64" s="47"/>
      <c r="I64" s="40">
        <f t="shared" si="1"/>
        <v>0</v>
      </c>
    </row>
    <row r="65" spans="1:9" s="12" customFormat="1" ht="12.75" hidden="1">
      <c r="A65" s="42"/>
      <c r="B65" s="28"/>
      <c r="C65" s="34"/>
      <c r="D65" s="110">
        <f t="shared" si="0"/>
        <v>0</v>
      </c>
      <c r="E65" s="44" t="s">
        <v>85</v>
      </c>
      <c r="F65" s="45" t="s">
        <v>85</v>
      </c>
      <c r="G65" s="22"/>
      <c r="H65" s="47"/>
      <c r="I65" s="40">
        <f t="shared" si="1"/>
        <v>0</v>
      </c>
    </row>
    <row r="66" spans="1:9" s="41" customFormat="1" ht="12.75" hidden="1">
      <c r="A66" s="42"/>
      <c r="B66" s="28"/>
      <c r="C66" s="34"/>
      <c r="D66" s="110">
        <f t="shared" si="0"/>
        <v>0</v>
      </c>
      <c r="E66" s="44" t="s">
        <v>85</v>
      </c>
      <c r="F66" s="45" t="s">
        <v>85</v>
      </c>
      <c r="G66" s="22"/>
      <c r="H66" s="47"/>
      <c r="I66" s="40">
        <f t="shared" si="1"/>
        <v>0</v>
      </c>
    </row>
    <row r="67" spans="1:9" s="41" customFormat="1" ht="12.75" hidden="1">
      <c r="A67" s="42"/>
      <c r="B67" s="28"/>
      <c r="C67" s="34"/>
      <c r="D67" s="110">
        <f t="shared" si="0"/>
        <v>0</v>
      </c>
      <c r="E67" s="44" t="s">
        <v>85</v>
      </c>
      <c r="F67" s="45" t="s">
        <v>85</v>
      </c>
      <c r="G67" s="22"/>
      <c r="H67" s="47"/>
      <c r="I67" s="40">
        <f t="shared" si="1"/>
        <v>0</v>
      </c>
    </row>
    <row r="68" spans="1:9" s="41" customFormat="1" ht="12.75" hidden="1">
      <c r="A68" s="42"/>
      <c r="B68" s="28"/>
      <c r="C68" s="34"/>
      <c r="D68" s="110">
        <f t="shared" si="0"/>
        <v>0</v>
      </c>
      <c r="E68" s="44" t="s">
        <v>85</v>
      </c>
      <c r="F68" s="45" t="s">
        <v>85</v>
      </c>
      <c r="G68" s="22"/>
      <c r="H68" s="47"/>
      <c r="I68" s="40">
        <f t="shared" si="1"/>
        <v>0</v>
      </c>
    </row>
    <row r="69" spans="1:9" s="41" customFormat="1" ht="12.75" hidden="1">
      <c r="A69" s="42"/>
      <c r="B69" s="28"/>
      <c r="C69" s="34"/>
      <c r="D69" s="110">
        <f t="shared" si="0"/>
        <v>0</v>
      </c>
      <c r="E69" s="44" t="s">
        <v>85</v>
      </c>
      <c r="F69" s="45" t="s">
        <v>85</v>
      </c>
      <c r="G69" s="22"/>
      <c r="H69" s="47"/>
      <c r="I69" s="40">
        <f t="shared" si="1"/>
        <v>0</v>
      </c>
    </row>
    <row r="70" spans="1:9" s="41" customFormat="1" ht="12.75" hidden="1">
      <c r="A70" s="42"/>
      <c r="B70" s="28"/>
      <c r="C70" s="34"/>
      <c r="D70" s="110">
        <f t="shared" si="0"/>
        <v>0</v>
      </c>
      <c r="E70" s="44" t="s">
        <v>85</v>
      </c>
      <c r="F70" s="45" t="s">
        <v>85</v>
      </c>
      <c r="G70" s="22"/>
      <c r="H70" s="47"/>
      <c r="I70" s="40">
        <f t="shared" si="1"/>
        <v>0</v>
      </c>
    </row>
    <row r="71" spans="1:9" s="41" customFormat="1" ht="12.75" hidden="1">
      <c r="A71" s="42"/>
      <c r="B71" s="28"/>
      <c r="C71" s="34"/>
      <c r="D71" s="110">
        <f t="shared" si="0"/>
        <v>0</v>
      </c>
      <c r="E71" s="44" t="s">
        <v>85</v>
      </c>
      <c r="F71" s="45" t="s">
        <v>85</v>
      </c>
      <c r="G71" s="22"/>
      <c r="H71" s="47"/>
      <c r="I71" s="40">
        <f t="shared" si="1"/>
        <v>0</v>
      </c>
    </row>
    <row r="72" spans="1:9" s="41" customFormat="1" ht="12.75" hidden="1">
      <c r="A72" s="42"/>
      <c r="B72" s="28"/>
      <c r="C72" s="34"/>
      <c r="D72" s="110">
        <f t="shared" si="0"/>
        <v>0</v>
      </c>
      <c r="E72" s="44" t="s">
        <v>85</v>
      </c>
      <c r="F72" s="45" t="s">
        <v>85</v>
      </c>
      <c r="G72" s="22"/>
      <c r="H72" s="47"/>
      <c r="I72" s="40">
        <f t="shared" si="1"/>
        <v>0</v>
      </c>
    </row>
    <row r="73" spans="1:9" s="41" customFormat="1" ht="12.75" hidden="1">
      <c r="A73" s="42"/>
      <c r="B73" s="28"/>
      <c r="C73" s="34"/>
      <c r="D73" s="110">
        <f t="shared" si="0"/>
        <v>0</v>
      </c>
      <c r="E73" s="44" t="s">
        <v>85</v>
      </c>
      <c r="F73" s="45" t="s">
        <v>85</v>
      </c>
      <c r="G73" s="22"/>
      <c r="H73" s="47"/>
      <c r="I73" s="40">
        <f t="shared" si="1"/>
        <v>0</v>
      </c>
    </row>
    <row r="74" spans="1:9" s="41" customFormat="1" ht="12.75" hidden="1">
      <c r="A74" s="42"/>
      <c r="B74" s="28"/>
      <c r="C74" s="34"/>
      <c r="D74" s="110">
        <f t="shared" si="0"/>
        <v>0</v>
      </c>
      <c r="E74" s="44" t="s">
        <v>85</v>
      </c>
      <c r="F74" s="45" t="s">
        <v>85</v>
      </c>
      <c r="G74" s="22"/>
      <c r="H74" s="47"/>
      <c r="I74" s="40">
        <f t="shared" si="1"/>
        <v>0</v>
      </c>
    </row>
    <row r="75" spans="1:9" s="41" customFormat="1" ht="12.75" hidden="1">
      <c r="A75" s="42"/>
      <c r="B75" s="28"/>
      <c r="C75" s="34"/>
      <c r="D75" s="110">
        <f t="shared" si="0"/>
        <v>0</v>
      </c>
      <c r="E75" s="44" t="s">
        <v>85</v>
      </c>
      <c r="F75" s="45" t="s">
        <v>85</v>
      </c>
      <c r="G75" s="22"/>
      <c r="H75" s="47"/>
      <c r="I75" s="40">
        <f t="shared" si="1"/>
        <v>0</v>
      </c>
    </row>
    <row r="76" spans="1:9" s="41" customFormat="1" ht="12.75" hidden="1">
      <c r="A76" s="42"/>
      <c r="B76" s="28"/>
      <c r="C76" s="34"/>
      <c r="D76" s="110">
        <f t="shared" si="0"/>
        <v>0</v>
      </c>
      <c r="E76" s="44" t="s">
        <v>85</v>
      </c>
      <c r="F76" s="45" t="s">
        <v>85</v>
      </c>
      <c r="G76" s="22"/>
      <c r="H76" s="47"/>
      <c r="I76" s="40">
        <f t="shared" si="1"/>
        <v>0</v>
      </c>
    </row>
    <row r="77" spans="1:9" hidden="1">
      <c r="A77" s="42"/>
      <c r="B77" s="28"/>
      <c r="C77" s="34"/>
      <c r="D77" s="110">
        <f t="shared" si="0"/>
        <v>0</v>
      </c>
      <c r="E77" s="44" t="s">
        <v>85</v>
      </c>
      <c r="F77" s="45" t="s">
        <v>85</v>
      </c>
      <c r="G77" s="22"/>
      <c r="H77" s="47"/>
      <c r="I77" s="40">
        <f t="shared" si="1"/>
        <v>0</v>
      </c>
    </row>
    <row r="78" spans="1:9" hidden="1">
      <c r="A78" s="42"/>
      <c r="B78" s="28"/>
      <c r="C78" s="34"/>
      <c r="D78" s="110">
        <f t="shared" si="0"/>
        <v>0</v>
      </c>
      <c r="E78" s="44" t="s">
        <v>85</v>
      </c>
      <c r="F78" s="45" t="s">
        <v>85</v>
      </c>
      <c r="G78" s="22"/>
      <c r="H78" s="47"/>
      <c r="I78" s="40">
        <f t="shared" si="1"/>
        <v>0</v>
      </c>
    </row>
    <row r="79" spans="1:9" hidden="1">
      <c r="A79" s="42"/>
      <c r="B79" s="28"/>
      <c r="C79" s="34"/>
      <c r="D79" s="110">
        <f t="shared" si="0"/>
        <v>0</v>
      </c>
      <c r="E79" s="44" t="s">
        <v>85</v>
      </c>
      <c r="F79" s="45" t="s">
        <v>85</v>
      </c>
      <c r="G79" s="22"/>
      <c r="H79" s="47"/>
      <c r="I79" s="40">
        <f t="shared" si="1"/>
        <v>0</v>
      </c>
    </row>
    <row r="80" spans="1:9" hidden="1">
      <c r="A80" s="42"/>
      <c r="B80" s="28"/>
      <c r="C80" s="34"/>
      <c r="D80" s="110">
        <f t="shared" si="0"/>
        <v>0</v>
      </c>
      <c r="E80" s="44" t="s">
        <v>85</v>
      </c>
      <c r="F80" s="45" t="s">
        <v>85</v>
      </c>
      <c r="G80" s="22"/>
      <c r="H80" s="47"/>
      <c r="I80" s="40">
        <f t="shared" si="1"/>
        <v>0</v>
      </c>
    </row>
    <row r="81" spans="1:9" hidden="1">
      <c r="A81" s="42"/>
      <c r="B81" s="28"/>
      <c r="C81" s="34"/>
      <c r="D81" s="110">
        <f t="shared" si="0"/>
        <v>0</v>
      </c>
      <c r="E81" s="44" t="s">
        <v>85</v>
      </c>
      <c r="F81" s="45" t="s">
        <v>85</v>
      </c>
      <c r="G81" s="22"/>
      <c r="H81" s="47"/>
      <c r="I81" s="40">
        <f t="shared" si="1"/>
        <v>0</v>
      </c>
    </row>
    <row r="82" spans="1:9" hidden="1">
      <c r="A82" s="42"/>
      <c r="B82" s="28"/>
      <c r="C82" s="34"/>
      <c r="D82" s="110">
        <f t="shared" ref="D82:D103" si="2">G82*0.5</f>
        <v>0</v>
      </c>
      <c r="E82" s="44" t="s">
        <v>85</v>
      </c>
      <c r="F82" s="45" t="s">
        <v>85</v>
      </c>
      <c r="G82" s="22"/>
      <c r="H82" s="47"/>
      <c r="I82" s="40">
        <f t="shared" ref="I82:I103" si="3">H82*D82</f>
        <v>0</v>
      </c>
    </row>
    <row r="83" spans="1:9" hidden="1">
      <c r="A83" s="42"/>
      <c r="B83" s="28"/>
      <c r="C83" s="34"/>
      <c r="D83" s="110">
        <f t="shared" si="2"/>
        <v>0</v>
      </c>
      <c r="E83" s="44" t="s">
        <v>85</v>
      </c>
      <c r="F83" s="45" t="s">
        <v>85</v>
      </c>
      <c r="G83" s="22"/>
      <c r="H83" s="47"/>
      <c r="I83" s="40">
        <f t="shared" si="3"/>
        <v>0</v>
      </c>
    </row>
    <row r="84" spans="1:9" hidden="1">
      <c r="A84" s="42"/>
      <c r="B84" s="28"/>
      <c r="C84" s="34"/>
      <c r="D84" s="110">
        <f t="shared" si="2"/>
        <v>0</v>
      </c>
      <c r="E84" s="44" t="s">
        <v>85</v>
      </c>
      <c r="F84" s="45" t="s">
        <v>85</v>
      </c>
      <c r="G84" s="22"/>
      <c r="H84" s="47"/>
      <c r="I84" s="40">
        <f t="shared" si="3"/>
        <v>0</v>
      </c>
    </row>
    <row r="85" spans="1:9" hidden="1">
      <c r="A85" s="42"/>
      <c r="B85" s="28"/>
      <c r="C85" s="34"/>
      <c r="D85" s="110">
        <f t="shared" si="2"/>
        <v>0</v>
      </c>
      <c r="E85" s="44" t="s">
        <v>85</v>
      </c>
      <c r="F85" s="45" t="s">
        <v>85</v>
      </c>
      <c r="G85" s="22"/>
      <c r="H85" s="47"/>
      <c r="I85" s="40">
        <f t="shared" si="3"/>
        <v>0</v>
      </c>
    </row>
    <row r="86" spans="1:9" hidden="1">
      <c r="A86" s="42"/>
      <c r="B86" s="28"/>
      <c r="C86" s="34"/>
      <c r="D86" s="110">
        <f t="shared" si="2"/>
        <v>0</v>
      </c>
      <c r="E86" s="44" t="s">
        <v>85</v>
      </c>
      <c r="F86" s="45" t="s">
        <v>85</v>
      </c>
      <c r="G86" s="22"/>
      <c r="H86" s="47"/>
      <c r="I86" s="40">
        <f t="shared" si="3"/>
        <v>0</v>
      </c>
    </row>
    <row r="87" spans="1:9" hidden="1">
      <c r="A87" s="42"/>
      <c r="B87" s="28"/>
      <c r="C87" s="34"/>
      <c r="D87" s="110">
        <f t="shared" si="2"/>
        <v>0</v>
      </c>
      <c r="E87" s="44" t="s">
        <v>85</v>
      </c>
      <c r="F87" s="45" t="s">
        <v>85</v>
      </c>
      <c r="G87" s="22"/>
      <c r="H87" s="47"/>
      <c r="I87" s="40">
        <f t="shared" si="3"/>
        <v>0</v>
      </c>
    </row>
    <row r="88" spans="1:9" hidden="1">
      <c r="A88" s="42"/>
      <c r="B88" s="28"/>
      <c r="C88" s="34"/>
      <c r="D88" s="110">
        <f t="shared" si="2"/>
        <v>0</v>
      </c>
      <c r="E88" s="44" t="s">
        <v>85</v>
      </c>
      <c r="F88" s="45" t="s">
        <v>85</v>
      </c>
      <c r="G88" s="22"/>
      <c r="H88" s="47"/>
      <c r="I88" s="40">
        <f t="shared" si="3"/>
        <v>0</v>
      </c>
    </row>
    <row r="89" spans="1:9" hidden="1">
      <c r="A89" s="42"/>
      <c r="B89" s="28"/>
      <c r="C89" s="34"/>
      <c r="D89" s="110">
        <f t="shared" si="2"/>
        <v>0</v>
      </c>
      <c r="E89" s="44" t="s">
        <v>85</v>
      </c>
      <c r="F89" s="45" t="s">
        <v>85</v>
      </c>
      <c r="G89" s="22"/>
      <c r="H89" s="47"/>
      <c r="I89" s="40">
        <f t="shared" si="3"/>
        <v>0</v>
      </c>
    </row>
    <row r="90" spans="1:9" hidden="1">
      <c r="A90" s="42"/>
      <c r="B90" s="28"/>
      <c r="C90" s="34"/>
      <c r="D90" s="110">
        <f t="shared" si="2"/>
        <v>0</v>
      </c>
      <c r="E90" s="44" t="s">
        <v>85</v>
      </c>
      <c r="F90" s="45" t="s">
        <v>85</v>
      </c>
      <c r="G90" s="22"/>
      <c r="H90" s="47"/>
      <c r="I90" s="40">
        <f t="shared" si="3"/>
        <v>0</v>
      </c>
    </row>
    <row r="91" spans="1:9" hidden="1">
      <c r="A91" s="42"/>
      <c r="B91" s="28"/>
      <c r="C91" s="34"/>
      <c r="D91" s="110">
        <f t="shared" si="2"/>
        <v>0</v>
      </c>
      <c r="E91" s="44" t="s">
        <v>85</v>
      </c>
      <c r="F91" s="45" t="s">
        <v>85</v>
      </c>
      <c r="G91" s="22"/>
      <c r="H91" s="47"/>
      <c r="I91" s="40">
        <f t="shared" si="3"/>
        <v>0</v>
      </c>
    </row>
    <row r="92" spans="1:9" hidden="1">
      <c r="A92" s="42"/>
      <c r="B92" s="28"/>
      <c r="C92" s="34"/>
      <c r="D92" s="110">
        <f t="shared" si="2"/>
        <v>0</v>
      </c>
      <c r="E92" s="44" t="s">
        <v>85</v>
      </c>
      <c r="F92" s="45" t="s">
        <v>85</v>
      </c>
      <c r="G92" s="22"/>
      <c r="H92" s="47"/>
      <c r="I92" s="40">
        <f t="shared" si="3"/>
        <v>0</v>
      </c>
    </row>
    <row r="93" spans="1:9" hidden="1">
      <c r="A93" s="42"/>
      <c r="B93" s="28"/>
      <c r="C93" s="34"/>
      <c r="D93" s="110">
        <f t="shared" si="2"/>
        <v>0</v>
      </c>
      <c r="E93" s="44" t="s">
        <v>85</v>
      </c>
      <c r="F93" s="45" t="s">
        <v>85</v>
      </c>
      <c r="G93" s="22"/>
      <c r="H93" s="47"/>
      <c r="I93" s="40">
        <f t="shared" si="3"/>
        <v>0</v>
      </c>
    </row>
    <row r="94" spans="1:9" hidden="1">
      <c r="A94" s="42"/>
      <c r="B94" s="28"/>
      <c r="C94" s="34"/>
      <c r="D94" s="110">
        <f t="shared" si="2"/>
        <v>0</v>
      </c>
      <c r="E94" s="44" t="s">
        <v>85</v>
      </c>
      <c r="F94" s="45" t="s">
        <v>85</v>
      </c>
      <c r="G94" s="22"/>
      <c r="H94" s="47"/>
      <c r="I94" s="40">
        <f t="shared" si="3"/>
        <v>0</v>
      </c>
    </row>
    <row r="95" spans="1:9" hidden="1">
      <c r="A95" s="42"/>
      <c r="B95" s="28"/>
      <c r="C95" s="34"/>
      <c r="D95" s="110">
        <f t="shared" si="2"/>
        <v>0</v>
      </c>
      <c r="E95" s="44" t="s">
        <v>85</v>
      </c>
      <c r="F95" s="45" t="s">
        <v>85</v>
      </c>
      <c r="G95" s="22"/>
      <c r="H95" s="47"/>
      <c r="I95" s="40">
        <f t="shared" si="3"/>
        <v>0</v>
      </c>
    </row>
    <row r="96" spans="1:9" hidden="1">
      <c r="A96" s="42"/>
      <c r="B96" s="28"/>
      <c r="C96" s="34"/>
      <c r="D96" s="110">
        <f t="shared" si="2"/>
        <v>0</v>
      </c>
      <c r="E96" s="44" t="s">
        <v>85</v>
      </c>
      <c r="F96" s="45" t="s">
        <v>85</v>
      </c>
      <c r="G96" s="22"/>
      <c r="H96" s="47"/>
      <c r="I96" s="40">
        <f t="shared" si="3"/>
        <v>0</v>
      </c>
    </row>
    <row r="97" spans="1:9" hidden="1">
      <c r="A97" s="42"/>
      <c r="B97" s="28"/>
      <c r="C97" s="34"/>
      <c r="D97" s="110">
        <f t="shared" si="2"/>
        <v>0</v>
      </c>
      <c r="E97" s="44" t="s">
        <v>85</v>
      </c>
      <c r="F97" s="45" t="s">
        <v>85</v>
      </c>
      <c r="G97" s="22"/>
      <c r="H97" s="47"/>
      <c r="I97" s="40">
        <f t="shared" si="3"/>
        <v>0</v>
      </c>
    </row>
    <row r="98" spans="1:9" hidden="1">
      <c r="A98" s="42"/>
      <c r="B98" s="28"/>
      <c r="C98" s="34"/>
      <c r="D98" s="110">
        <f t="shared" si="2"/>
        <v>0</v>
      </c>
      <c r="E98" s="44" t="s">
        <v>85</v>
      </c>
      <c r="F98" s="45" t="s">
        <v>85</v>
      </c>
      <c r="G98" s="22"/>
      <c r="H98" s="47"/>
      <c r="I98" s="40">
        <f t="shared" si="3"/>
        <v>0</v>
      </c>
    </row>
    <row r="99" spans="1:9" hidden="1">
      <c r="A99" s="42"/>
      <c r="B99" s="28"/>
      <c r="C99" s="34"/>
      <c r="D99" s="110">
        <f t="shared" si="2"/>
        <v>0</v>
      </c>
      <c r="E99" s="44" t="s">
        <v>85</v>
      </c>
      <c r="F99" s="45" t="s">
        <v>85</v>
      </c>
      <c r="G99" s="22"/>
      <c r="H99" s="47"/>
      <c r="I99" s="40">
        <f t="shared" si="3"/>
        <v>0</v>
      </c>
    </row>
    <row r="100" spans="1:9" hidden="1">
      <c r="A100" s="42"/>
      <c r="B100" s="28"/>
      <c r="C100" s="98"/>
      <c r="D100" s="110">
        <f t="shared" si="2"/>
        <v>0</v>
      </c>
      <c r="E100" s="44" t="s">
        <v>85</v>
      </c>
      <c r="F100" s="45" t="s">
        <v>85</v>
      </c>
      <c r="G100" s="22"/>
      <c r="H100" s="47"/>
      <c r="I100" s="40">
        <f t="shared" si="3"/>
        <v>0</v>
      </c>
    </row>
    <row r="101" spans="1:9" hidden="1">
      <c r="A101" s="42"/>
      <c r="B101" s="28"/>
      <c r="C101" s="189"/>
      <c r="D101" s="110">
        <f t="shared" si="2"/>
        <v>0</v>
      </c>
      <c r="E101" s="44" t="s">
        <v>85</v>
      </c>
      <c r="F101" s="45" t="s">
        <v>85</v>
      </c>
      <c r="G101" s="22"/>
      <c r="H101" s="47"/>
      <c r="I101" s="40">
        <f t="shared" si="3"/>
        <v>0</v>
      </c>
    </row>
    <row r="102" spans="1:9" hidden="1">
      <c r="A102" s="42"/>
      <c r="B102" s="28"/>
      <c r="C102" s="3"/>
      <c r="D102" s="110">
        <f t="shared" si="2"/>
        <v>0</v>
      </c>
      <c r="E102" s="44" t="s">
        <v>85</v>
      </c>
      <c r="F102" s="45" t="s">
        <v>85</v>
      </c>
      <c r="G102" s="22"/>
      <c r="H102" s="47"/>
      <c r="I102" s="40">
        <f t="shared" si="3"/>
        <v>0</v>
      </c>
    </row>
    <row r="103" spans="1:9" ht="15.75" hidden="1">
      <c r="A103" s="59" t="s">
        <v>60</v>
      </c>
      <c r="B103" s="28"/>
      <c r="C103" s="3"/>
      <c r="D103" s="110">
        <f t="shared" si="2"/>
        <v>0</v>
      </c>
      <c r="E103" s="44" t="s">
        <v>85</v>
      </c>
      <c r="F103" s="45" t="s">
        <v>85</v>
      </c>
      <c r="G103" s="22"/>
      <c r="H103" s="47"/>
      <c r="I103" s="40">
        <f t="shared" si="3"/>
        <v>0</v>
      </c>
    </row>
    <row r="104" spans="1:9">
      <c r="C104" s="3"/>
    </row>
    <row r="105" spans="1:9">
      <c r="C105" s="3"/>
    </row>
    <row r="106" spans="1:9">
      <c r="C106" s="3"/>
    </row>
    <row r="107" spans="1:9">
      <c r="C107" s="3"/>
    </row>
    <row r="108" spans="1:9">
      <c r="C108" s="3"/>
    </row>
    <row r="109" spans="1:9">
      <c r="C109" s="3"/>
    </row>
    <row r="110" spans="1:9">
      <c r="C110" s="3"/>
    </row>
    <row r="111" spans="1:9">
      <c r="C111" s="3"/>
    </row>
    <row r="112" spans="1:9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</sheetData>
  <sheetProtection sheet="1" formatCells="0" formatRows="0" insertRows="0" deleteRows="0"/>
  <mergeCells count="7">
    <mergeCell ref="A8:B8"/>
    <mergeCell ref="A1:I2"/>
    <mergeCell ref="A3:B3"/>
    <mergeCell ref="A4:B4"/>
    <mergeCell ref="A5:B5"/>
    <mergeCell ref="A6:B6"/>
    <mergeCell ref="A7:B7"/>
  </mergeCells>
  <conditionalFormatting sqref="B17:B26 G23:G103 A27:B102 H17:H103 B103 D17:F103">
    <cfRule type="notContainsBlanks" dxfId="15" priority="12">
      <formula>LEN(TRIM(A17))&gt;0</formula>
    </cfRule>
  </conditionalFormatting>
  <conditionalFormatting sqref="I17:I103">
    <cfRule type="notContainsBlanks" dxfId="14" priority="11">
      <formula>LEN(TRIM(I17))&gt;0</formula>
    </cfRule>
  </conditionalFormatting>
  <conditionalFormatting sqref="A17:A26">
    <cfRule type="notContainsBlanks" dxfId="13" priority="10">
      <formula>LEN(TRIM(A17))&gt;0</formula>
    </cfRule>
  </conditionalFormatting>
  <conditionalFormatting sqref="G17:G22">
    <cfRule type="notContainsBlanks" dxfId="12" priority="8">
      <formula>LEN(TRIM(G17))&gt;0</formula>
    </cfRule>
  </conditionalFormatting>
  <conditionalFormatting sqref="A103">
    <cfRule type="notContainsBlanks" dxfId="11" priority="6">
      <formula>LEN(TRIM(A103))&gt;0</formula>
    </cfRule>
  </conditionalFormatting>
  <conditionalFormatting sqref="C353:C1048576">
    <cfRule type="duplicateValues" dxfId="10" priority="3"/>
  </conditionalFormatting>
  <conditionalFormatting sqref="C1:C15 C353:C1048576">
    <cfRule type="duplicateValues" dxfId="9" priority="2"/>
  </conditionalFormatting>
  <conditionalFormatting sqref="C16:C352">
    <cfRule type="duplicateValues" dxfId="8" priority="1"/>
  </conditionalFormatting>
  <hyperlinks>
    <hyperlink ref="A7" r:id="rId1" xr:uid="{1348C6C4-4C77-45F8-8D08-FE27563AC50F}"/>
  </hyperlinks>
  <printOptions horizontalCentered="1"/>
  <pageMargins left="0.2" right="0.2" top="0.25" bottom="0.5" header="0.3" footer="0.3"/>
  <pageSetup orientation="landscape" r:id="rId2"/>
  <headerFooter>
    <oddFooter>&amp;C&amp;"-,Regular"&amp;11&amp;A  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Important Information</vt:lpstr>
      <vt:lpstr>AMG</vt:lpstr>
      <vt:lpstr>B&amp;H</vt:lpstr>
      <vt:lpstr>HarperCollins CP</vt:lpstr>
      <vt:lpstr>IVP</vt:lpstr>
      <vt:lpstr>Moody</vt:lpstr>
      <vt:lpstr>Redemption Press</vt:lpstr>
      <vt:lpstr>Carson</vt:lpstr>
      <vt:lpstr>Christian Art Gifts</vt:lpstr>
      <vt:lpstr>Creative Brands</vt:lpstr>
      <vt:lpstr>AMG!Print_Area</vt:lpstr>
      <vt:lpstr>'B&amp;H'!Print_Area</vt:lpstr>
      <vt:lpstr>Carson!Print_Area</vt:lpstr>
      <vt:lpstr>'Christian Art Gifts'!Print_Area</vt:lpstr>
      <vt:lpstr>'Creative Brands'!Print_Area</vt:lpstr>
      <vt:lpstr>'HarperCollins CP'!Print_Area</vt:lpstr>
      <vt:lpstr>'Important Information'!Print_Area</vt:lpstr>
      <vt:lpstr>IVP!Print_Area</vt:lpstr>
      <vt:lpstr>Moody!Print_Area</vt:lpstr>
      <vt:lpstr>'Redemption Press'!Print_Area</vt:lpstr>
      <vt:lpstr>AMG!Print_Titles</vt:lpstr>
      <vt:lpstr>'B&amp;H'!Print_Titles</vt:lpstr>
      <vt:lpstr>Carson!Print_Titles</vt:lpstr>
      <vt:lpstr>'Christian Art Gifts'!Print_Titles</vt:lpstr>
      <vt:lpstr>'Creative Brands'!Print_Titles</vt:lpstr>
      <vt:lpstr>'HarperCollins CP'!Print_Titles</vt:lpstr>
      <vt:lpstr>IVP!Print_Titles</vt:lpstr>
      <vt:lpstr>Moody!Print_Titles</vt:lpstr>
      <vt:lpstr>'Redemption Press'!Print_Titles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Clark</dc:creator>
  <cp:lastModifiedBy>Jim Clark</cp:lastModifiedBy>
  <cp:lastPrinted>2023-01-26T04:45:24Z</cp:lastPrinted>
  <dcterms:created xsi:type="dcterms:W3CDTF">2022-05-04T18:42:41Z</dcterms:created>
  <dcterms:modified xsi:type="dcterms:W3CDTF">2023-01-26T04:45:31Z</dcterms:modified>
</cp:coreProperties>
</file>