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22\08 Harvest Flyer\PO's\"/>
    </mc:Choice>
  </mc:AlternateContent>
  <xr:revisionPtr revIDLastSave="0" documentId="13_ncr:1_{A2D0A078-595B-4018-95D3-425B26D7AF32}" xr6:coauthVersionLast="47" xr6:coauthVersionMax="47" xr10:uidLastSave="{00000000-0000-0000-0000-000000000000}"/>
  <bookViews>
    <workbookView xWindow="-120" yWindow="-120" windowWidth="25440" windowHeight="15390" tabRatio="803" xr2:uid="{6E613A5E-DC92-4CAE-92C6-7E8ED8B4CC52}"/>
  </bookViews>
  <sheets>
    <sheet name="B&amp;H" sheetId="72" r:id="rId1"/>
    <sheet name="Burton &amp; Burton" sheetId="79" r:id="rId2"/>
    <sheet name="Capitol" sheetId="71" r:id="rId3"/>
    <sheet name="Christian Art Gifts" sheetId="56" r:id="rId4"/>
    <sheet name="Creative Brands" sheetId="61" r:id="rId5"/>
    <sheet name="HCCP" sheetId="81" r:id="rId6"/>
    <sheet name="IVP" sheetId="68" r:id="rId7"/>
    <sheet name="Moody" sheetId="69" r:id="rId8"/>
    <sheet name="Capitol Post Sale Credit Form" sheetId="80" r:id="rId9"/>
  </sheets>
  <definedNames>
    <definedName name="__________________________________key2" localSheetId="5" hidden="1">#REF!</definedName>
    <definedName name="__________________________________key2" hidden="1">#REF!</definedName>
    <definedName name="_________________________________key2" localSheetId="5" hidden="1">#REF!</definedName>
    <definedName name="_________________________________key2" hidden="1">#REF!</definedName>
    <definedName name="_________________________________key3" localSheetId="5" hidden="1">#REF!</definedName>
    <definedName name="_________________________________key3" hidden="1">#REF!</definedName>
    <definedName name="_________________________________nyp2" localSheetId="5" hidden="1">#REF!</definedName>
    <definedName name="_________________________________nyp2" hidden="1">#REF!</definedName>
    <definedName name="________________________________key3" localSheetId="5" hidden="1">#REF!</definedName>
    <definedName name="________________________________key3" hidden="1">#REF!</definedName>
    <definedName name="________________________________nyp2" localSheetId="5" hidden="1">#REF!</definedName>
    <definedName name="________________________________nyp2" hidden="1">#REF!</definedName>
    <definedName name="_______________________________key2" localSheetId="5" hidden="1">#REF!</definedName>
    <definedName name="_______________________________key2" hidden="1">#REF!</definedName>
    <definedName name="______________________________key2" localSheetId="5" hidden="1">#REF!</definedName>
    <definedName name="______________________________key2" hidden="1">#REF!</definedName>
    <definedName name="______________________________key3" localSheetId="5" hidden="1">#REF!</definedName>
    <definedName name="______________________________key3" hidden="1">#REF!</definedName>
    <definedName name="______________________________nyp2" localSheetId="5" hidden="1">#REF!</definedName>
    <definedName name="______________________________nyp2" hidden="1">#REF!</definedName>
    <definedName name="_____________________________key2" localSheetId="5" hidden="1">#REF!</definedName>
    <definedName name="_____________________________key2" hidden="1">#REF!</definedName>
    <definedName name="_____________________________key3" localSheetId="5" hidden="1">#REF!</definedName>
    <definedName name="_____________________________key3" hidden="1">#REF!</definedName>
    <definedName name="_____________________________nyp2" localSheetId="5" hidden="1">#REF!</definedName>
    <definedName name="_____________________________nyp2" hidden="1">#REF!</definedName>
    <definedName name="____________________________key2" localSheetId="5" hidden="1">#REF!</definedName>
    <definedName name="____________________________key2" hidden="1">#REF!</definedName>
    <definedName name="____________________________key3" localSheetId="5" hidden="1">#REF!</definedName>
    <definedName name="____________________________key3" hidden="1">#REF!</definedName>
    <definedName name="____________________________nyp2" localSheetId="5" hidden="1">#REF!</definedName>
    <definedName name="____________________________nyp2" hidden="1">#REF!</definedName>
    <definedName name="___________________________key2" localSheetId="5" hidden="1">#REF!</definedName>
    <definedName name="___________________________key2" hidden="1">#REF!</definedName>
    <definedName name="___________________________key3" localSheetId="5" hidden="1">#REF!</definedName>
    <definedName name="___________________________key3" hidden="1">#REF!</definedName>
    <definedName name="___________________________nyp2" localSheetId="5" hidden="1">#REF!</definedName>
    <definedName name="___________________________nyp2" hidden="1">#REF!</definedName>
    <definedName name="__________________________key3" localSheetId="5" hidden="1">#REF!</definedName>
    <definedName name="__________________________key3" hidden="1">#REF!</definedName>
    <definedName name="__________________________nyp2" localSheetId="5" hidden="1">#REF!</definedName>
    <definedName name="__________________________nyp2" hidden="1">#REF!</definedName>
    <definedName name="_________________________key2" localSheetId="5" hidden="1">#REF!</definedName>
    <definedName name="_________________________key2" hidden="1">#REF!</definedName>
    <definedName name="________________________key2" localSheetId="5" hidden="1">#REF!</definedName>
    <definedName name="________________________key2" hidden="1">#REF!</definedName>
    <definedName name="________________________key3" localSheetId="5" hidden="1">#REF!</definedName>
    <definedName name="________________________key3" hidden="1">#REF!</definedName>
    <definedName name="________________________nyp2" localSheetId="5" hidden="1">#REF!</definedName>
    <definedName name="________________________nyp2" hidden="1">#REF!</definedName>
    <definedName name="_______________________key2" localSheetId="5" hidden="1">#REF!</definedName>
    <definedName name="_______________________key2" hidden="1">#REF!</definedName>
    <definedName name="_______________________key3" localSheetId="5" hidden="1">#REF!</definedName>
    <definedName name="_______________________key3" hidden="1">#REF!</definedName>
    <definedName name="_______________________nyp2" localSheetId="5" hidden="1">#REF!</definedName>
    <definedName name="_______________________nyp2" hidden="1">#REF!</definedName>
    <definedName name="______________________key2" localSheetId="5" hidden="1">#REF!</definedName>
    <definedName name="______________________key2" hidden="1">#REF!</definedName>
    <definedName name="______________________key3" localSheetId="5" hidden="1">#REF!</definedName>
    <definedName name="______________________key3" hidden="1">#REF!</definedName>
    <definedName name="______________________nyp2" localSheetId="5" hidden="1">#REF!</definedName>
    <definedName name="______________________nyp2" hidden="1">#REF!</definedName>
    <definedName name="_____________________key2" localSheetId="5" hidden="1">#REF!</definedName>
    <definedName name="_____________________key2" hidden="1">#REF!</definedName>
    <definedName name="_____________________key3" localSheetId="5" hidden="1">#REF!</definedName>
    <definedName name="_____________________key3" hidden="1">#REF!</definedName>
    <definedName name="_____________________nyp2" localSheetId="5" hidden="1">#REF!</definedName>
    <definedName name="_____________________nyp2" hidden="1">#REF!</definedName>
    <definedName name="____________________key2" localSheetId="5" hidden="1">#REF!</definedName>
    <definedName name="____________________key2" hidden="1">#REF!</definedName>
    <definedName name="____________________key3" localSheetId="5" hidden="1">#REF!</definedName>
    <definedName name="____________________key3" hidden="1">#REF!</definedName>
    <definedName name="____________________nyp2" localSheetId="5" hidden="1">#REF!</definedName>
    <definedName name="____________________nyp2" hidden="1">#REF!</definedName>
    <definedName name="___________________key2" localSheetId="5" hidden="1">#REF!</definedName>
    <definedName name="___________________key2" hidden="1">#REF!</definedName>
    <definedName name="___________________key3" localSheetId="5" hidden="1">#REF!</definedName>
    <definedName name="___________________key3" hidden="1">#REF!</definedName>
    <definedName name="___________________nyp2" localSheetId="5" hidden="1">#REF!</definedName>
    <definedName name="___________________nyp2" hidden="1">#REF!</definedName>
    <definedName name="__________________key2" localSheetId="5" hidden="1">#REF!</definedName>
    <definedName name="__________________key2" hidden="1">#REF!</definedName>
    <definedName name="__________________key3" localSheetId="5" hidden="1">#REF!</definedName>
    <definedName name="__________________key3" hidden="1">#REF!</definedName>
    <definedName name="__________________nyp2" localSheetId="5" hidden="1">#REF!</definedName>
    <definedName name="__________________nyp2" hidden="1">#REF!</definedName>
    <definedName name="_________________key3" localSheetId="5" hidden="1">#REF!</definedName>
    <definedName name="_________________key3" hidden="1">#REF!</definedName>
    <definedName name="_________________nyp2" localSheetId="5" hidden="1">#REF!</definedName>
    <definedName name="_________________nyp2" hidden="1">#REF!</definedName>
    <definedName name="________________key2" localSheetId="5" hidden="1">#REF!</definedName>
    <definedName name="________________key2" hidden="1">#REF!</definedName>
    <definedName name="_______________key3" localSheetId="5" hidden="1">#REF!</definedName>
    <definedName name="_______________key3" hidden="1">#REF!</definedName>
    <definedName name="_______________nyp2" localSheetId="5" hidden="1">#REF!</definedName>
    <definedName name="_______________nyp2" hidden="1">#REF!</definedName>
    <definedName name="______________key2" localSheetId="5" hidden="1">#REF!</definedName>
    <definedName name="______________key2" hidden="1">#REF!</definedName>
    <definedName name="_____________key3" localSheetId="5" hidden="1">#REF!</definedName>
    <definedName name="_____________key3" hidden="1">#REF!</definedName>
    <definedName name="_____________nyp2" localSheetId="5" hidden="1">#REF!</definedName>
    <definedName name="_____________nyp2" hidden="1">#REF!</definedName>
    <definedName name="____________key2" localSheetId="5" hidden="1">#REF!</definedName>
    <definedName name="____________key2" hidden="1">#REF!</definedName>
    <definedName name="___________key2" localSheetId="5" hidden="1">#REF!</definedName>
    <definedName name="___________key2" hidden="1">#REF!</definedName>
    <definedName name="___________key3" localSheetId="5" hidden="1">#REF!</definedName>
    <definedName name="___________key3" hidden="1">#REF!</definedName>
    <definedName name="___________nyp2" localSheetId="5" hidden="1">#REF!</definedName>
    <definedName name="___________nyp2" hidden="1">#REF!</definedName>
    <definedName name="__________key2" localSheetId="5" hidden="1">#REF!</definedName>
    <definedName name="__________key2" hidden="1">#REF!</definedName>
    <definedName name="__________key3" localSheetId="5" hidden="1">#REF!</definedName>
    <definedName name="__________key3" hidden="1">#REF!</definedName>
    <definedName name="__________nyp2" localSheetId="5" hidden="1">#REF!</definedName>
    <definedName name="__________nyp2" hidden="1">#REF!</definedName>
    <definedName name="_________key2" localSheetId="5" hidden="1">#REF!</definedName>
    <definedName name="_________key2" hidden="1">#REF!</definedName>
    <definedName name="_________key3" localSheetId="5" hidden="1">#REF!</definedName>
    <definedName name="_________key3" hidden="1">#REF!</definedName>
    <definedName name="_________nyp2" localSheetId="5" hidden="1">#REF!</definedName>
    <definedName name="_________nyp2" hidden="1">#REF!</definedName>
    <definedName name="________key2" localSheetId="5" hidden="1">#REF!</definedName>
    <definedName name="________key2" hidden="1">#REF!</definedName>
    <definedName name="________key3" localSheetId="5" hidden="1">#REF!</definedName>
    <definedName name="________key3" hidden="1">#REF!</definedName>
    <definedName name="________nyp2" localSheetId="5" hidden="1">#REF!</definedName>
    <definedName name="________nyp2" hidden="1">#REF!</definedName>
    <definedName name="_______key2" localSheetId="5" hidden="1">#REF!</definedName>
    <definedName name="_______key2" hidden="1">#REF!</definedName>
    <definedName name="_______key3" localSheetId="5" hidden="1">#REF!</definedName>
    <definedName name="_______key3" hidden="1">#REF!</definedName>
    <definedName name="_______nyp2" localSheetId="5" hidden="1">#REF!</definedName>
    <definedName name="_______nyp2" hidden="1">#REF!</definedName>
    <definedName name="______key2" localSheetId="5" hidden="1">#REF!</definedName>
    <definedName name="______key2" hidden="1">#REF!</definedName>
    <definedName name="______key3" localSheetId="5" hidden="1">#REF!</definedName>
    <definedName name="______key3" hidden="1">#REF!</definedName>
    <definedName name="______nyp2" localSheetId="5" hidden="1">#REF!</definedName>
    <definedName name="______nyp2" hidden="1">#REF!</definedName>
    <definedName name="_____key2" localSheetId="5" hidden="1">#REF!</definedName>
    <definedName name="_____key2" hidden="1">#REF!</definedName>
    <definedName name="_____key3" localSheetId="5" hidden="1">#REF!</definedName>
    <definedName name="_____key3" hidden="1">#REF!</definedName>
    <definedName name="_____nyp2" localSheetId="5" hidden="1">#REF!</definedName>
    <definedName name="_____nyp2" hidden="1">#REF!</definedName>
    <definedName name="____key2" localSheetId="5" hidden="1">#REF!</definedName>
    <definedName name="____key2" hidden="1">#REF!</definedName>
    <definedName name="____key3" localSheetId="5" hidden="1">#REF!</definedName>
    <definedName name="____key3" hidden="1">#REF!</definedName>
    <definedName name="____nyp2" localSheetId="5" hidden="1">#REF!</definedName>
    <definedName name="____nyp2" hidden="1">#REF!</definedName>
    <definedName name="___key2" localSheetId="5" hidden="1">#REF!</definedName>
    <definedName name="___key2" hidden="1">#REF!</definedName>
    <definedName name="___key3" localSheetId="5" hidden="1">#REF!</definedName>
    <definedName name="___key3" hidden="1">#REF!</definedName>
    <definedName name="___nyp2" localSheetId="5" hidden="1">#REF!</definedName>
    <definedName name="___nyp2" hidden="1">#REF!</definedName>
    <definedName name="__key2" localSheetId="5" hidden="1">#REF!</definedName>
    <definedName name="__key2" hidden="1">#REF!</definedName>
    <definedName name="__key3" localSheetId="5" hidden="1">#REF!</definedName>
    <definedName name="__key3" hidden="1">#REF!</definedName>
    <definedName name="__nyp2" localSheetId="5" hidden="1">#REF!</definedName>
    <definedName name="__nyp2" hidden="1">#REF!</definedName>
    <definedName name="_xlnm._FilterDatabase" localSheetId="5" hidden="1">HCCP!$B$12:$K$29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key3" localSheetId="5" hidden="1">#REF!</definedName>
    <definedName name="_key3" hidden="1">#REF!</definedName>
    <definedName name="_nyp2" localSheetId="5" hidden="1">#REF!</definedName>
    <definedName name="_nyp2" hidden="1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advent" localSheetId="5">#REF!</definedName>
    <definedName name="advent">#REF!</definedName>
    <definedName name="fff" localSheetId="5">#REF!</definedName>
    <definedName name="fff">#REF!</definedName>
    <definedName name="inventory" localSheetId="5">#REF!</definedName>
    <definedName name="inventory">#REF!</definedName>
    <definedName name="janines" localSheetId="5">#REF!</definedName>
    <definedName name="janines">#REF!</definedName>
    <definedName name="keysub" localSheetId="5" hidden="1">#REF!</definedName>
    <definedName name="keysub" hidden="1">#REF!</definedName>
    <definedName name="keysub2" localSheetId="5" hidden="1">#REF!</definedName>
    <definedName name="keysub2" hidden="1">#REF!</definedName>
    <definedName name="planner" localSheetId="5">#REF!</definedName>
    <definedName name="planner">#REF!</definedName>
    <definedName name="_xlnm.Print_Area" localSheetId="0">'B&amp;H'!$A$1:$I$110</definedName>
    <definedName name="_xlnm.Print_Area" localSheetId="1">'Burton &amp; Burton'!$A$1:$I$14</definedName>
    <definedName name="_xlnm.Print_Area" localSheetId="2">Capitol!$A$1:$I$110</definedName>
    <definedName name="_xlnm.Print_Area" localSheetId="8">'Capitol Post Sale Credit Form'!$A$1:$K$21</definedName>
    <definedName name="_xlnm.Print_Area" localSheetId="3">'Christian Art Gifts'!$A$1:$I$18</definedName>
    <definedName name="_xlnm.Print_Area" localSheetId="4">'Creative Brands'!$A$1:$I$23</definedName>
    <definedName name="_xlnm.Print_Area" localSheetId="5">HCCP!$A$1:$K$38</definedName>
    <definedName name="_xlnm.Print_Area" localSheetId="6">IVP!$A$1:$I$110</definedName>
    <definedName name="_xlnm.Print_Area" localSheetId="7">Moody!$A$1:$I$110</definedName>
    <definedName name="_xlnm.Print_Titles" localSheetId="0">'B&amp;H'!$16:$16</definedName>
    <definedName name="_xlnm.Print_Titles" localSheetId="1">'Burton &amp; Burton'!$13:$13</definedName>
    <definedName name="_xlnm.Print_Titles" localSheetId="2">Capitol!$16:$16</definedName>
    <definedName name="_xlnm.Print_Titles" localSheetId="3">'Christian Art Gifts'!$13:$13</definedName>
    <definedName name="_xlnm.Print_Titles" localSheetId="4">'Creative Brands'!$13:$13</definedName>
    <definedName name="_xlnm.Print_Titles" localSheetId="5">HCCP!$1:$11</definedName>
    <definedName name="_xlnm.Print_Titles" localSheetId="6">IVP!$16:$16</definedName>
    <definedName name="_xlnm.Print_Titles" localSheetId="7">Moody!$16:$16</definedName>
    <definedName name="query" localSheetId="5">#REF!</definedName>
    <definedName name="query">#REF!</definedName>
    <definedName name="sales" localSheetId="5">#REF!</definedName>
    <definedName name="sales">#REF!</definedName>
    <definedName name="series" localSheetId="5">#REF!</definedName>
    <definedName name="series">#REF!</definedName>
    <definedName name="sub" localSheetId="5" hidden="1">#REF!</definedName>
    <definedName name="sub" hidden="1">#REF!</definedName>
    <definedName name="test" localSheetId="5" hidden="1">#REF!</definedName>
    <definedName name="test" hidden="1">#REF!</definedName>
    <definedName name="vida" localSheetId="5">#REF!</definedName>
    <definedName name="vida">#REF!</definedName>
    <definedName name="wrn.YS._.YTD._.Net._.Sales." localSheetId="5" hidden="1">{#N/A,#N/A,TRUE,"YS YTD Net Sales"}</definedName>
    <definedName name="wrn.YS._.YTD._.Net._.Sales." hidden="1">{#N/A,#N/A,TRUE,"YS YTD Net Sales"}</definedName>
    <definedName name="wrn.YS._.YTD._.Pack._.Sales." localSheetId="5" hidden="1">{#N/A,#N/A,TRUE,"YS Pack Sales"}</definedName>
    <definedName name="wrn.YS._.YTD._.Pack._.Sales." hidden="1">{#N/A,#N/A,TRUE,"YS Pack Sales"}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71" l="1"/>
  <c r="C37" i="81"/>
  <c r="A36" i="81"/>
  <c r="A35" i="81"/>
  <c r="A34" i="81"/>
  <c r="A33" i="81"/>
  <c r="K31" i="81"/>
  <c r="J31" i="81"/>
  <c r="I31" i="81"/>
  <c r="G30" i="81"/>
  <c r="J30" i="81" s="1"/>
  <c r="G29" i="81"/>
  <c r="J29" i="81" s="1"/>
  <c r="G28" i="81"/>
  <c r="J28" i="81" s="1"/>
  <c r="G27" i="81"/>
  <c r="J27" i="81" s="1"/>
  <c r="G26" i="81"/>
  <c r="J26" i="81" s="1"/>
  <c r="G25" i="81"/>
  <c r="J25" i="81" s="1"/>
  <c r="G24" i="81"/>
  <c r="J24" i="81" s="1"/>
  <c r="G23" i="81"/>
  <c r="J23" i="81" s="1"/>
  <c r="G22" i="81"/>
  <c r="J22" i="81" s="1"/>
  <c r="G21" i="81"/>
  <c r="J21" i="81" s="1"/>
  <c r="G20" i="81"/>
  <c r="J20" i="81" s="1"/>
  <c r="G19" i="81"/>
  <c r="J19" i="81" s="1"/>
  <c r="G18" i="81"/>
  <c r="J18" i="81" s="1"/>
  <c r="G17" i="81"/>
  <c r="J17" i="81" s="1"/>
  <c r="G16" i="81"/>
  <c r="J16" i="81" s="1"/>
  <c r="G15" i="81"/>
  <c r="J15" i="81" s="1"/>
  <c r="G14" i="81"/>
  <c r="J14" i="81" s="1"/>
  <c r="G13" i="81"/>
  <c r="J13" i="81" s="1"/>
  <c r="E7" i="81"/>
  <c r="C7" i="81"/>
  <c r="E6" i="81"/>
  <c r="E8" i="81" s="1"/>
  <c r="E3" i="81"/>
  <c r="K18" i="81" l="1"/>
  <c r="I18" i="81"/>
  <c r="K14" i="81"/>
  <c r="I14" i="81"/>
  <c r="K22" i="81"/>
  <c r="I22" i="81"/>
  <c r="K30" i="81"/>
  <c r="I30" i="81"/>
  <c r="K15" i="81"/>
  <c r="I15" i="81"/>
  <c r="K23" i="81"/>
  <c r="I23" i="81"/>
  <c r="K16" i="81"/>
  <c r="I16" i="81"/>
  <c r="K24" i="81"/>
  <c r="I24" i="81"/>
  <c r="K17" i="81"/>
  <c r="I17" i="81"/>
  <c r="K25" i="81"/>
  <c r="I25" i="81"/>
  <c r="K26" i="81"/>
  <c r="I26" i="81"/>
  <c r="K27" i="81"/>
  <c r="I27" i="81"/>
  <c r="K20" i="81"/>
  <c r="I20" i="81"/>
  <c r="K28" i="81"/>
  <c r="I28" i="81"/>
  <c r="K19" i="81"/>
  <c r="I19" i="81"/>
  <c r="K13" i="81"/>
  <c r="C38" i="81" s="1"/>
  <c r="I13" i="81"/>
  <c r="I38" i="81" s="1"/>
  <c r="K21" i="81"/>
  <c r="I21" i="81"/>
  <c r="K29" i="81"/>
  <c r="I29" i="81"/>
  <c r="I14" i="80" l="1"/>
  <c r="H12" i="56" l="1"/>
  <c r="H12" i="61"/>
  <c r="F17" i="61"/>
  <c r="F16" i="61"/>
  <c r="F15" i="61"/>
  <c r="F14" i="61"/>
  <c r="D15" i="56" l="1"/>
  <c r="D16" i="56"/>
  <c r="D17" i="56"/>
  <c r="D18" i="56"/>
  <c r="D14" i="56"/>
  <c r="I100" i="79"/>
  <c r="F100" i="79"/>
  <c r="I99" i="79"/>
  <c r="F99" i="79"/>
  <c r="I98" i="79"/>
  <c r="F98" i="79"/>
  <c r="I97" i="79"/>
  <c r="F97" i="79"/>
  <c r="I96" i="79"/>
  <c r="F96" i="79"/>
  <c r="I95" i="79"/>
  <c r="F95" i="79"/>
  <c r="I94" i="79"/>
  <c r="F94" i="79"/>
  <c r="I93" i="79"/>
  <c r="F93" i="79"/>
  <c r="I92" i="79"/>
  <c r="F92" i="79"/>
  <c r="I91" i="79"/>
  <c r="F91" i="79"/>
  <c r="I90" i="79"/>
  <c r="F90" i="79"/>
  <c r="I89" i="79"/>
  <c r="F89" i="79"/>
  <c r="I88" i="79"/>
  <c r="F88" i="79"/>
  <c r="I87" i="79"/>
  <c r="F87" i="79"/>
  <c r="I86" i="79"/>
  <c r="F86" i="79"/>
  <c r="I85" i="79"/>
  <c r="F85" i="79"/>
  <c r="I84" i="79"/>
  <c r="F84" i="79"/>
  <c r="I83" i="79"/>
  <c r="F83" i="79"/>
  <c r="I82" i="79"/>
  <c r="F82" i="79"/>
  <c r="I81" i="79"/>
  <c r="F81" i="79"/>
  <c r="I80" i="79"/>
  <c r="F80" i="79"/>
  <c r="I79" i="79"/>
  <c r="F79" i="79"/>
  <c r="I78" i="79"/>
  <c r="F78" i="79"/>
  <c r="I77" i="79"/>
  <c r="F77" i="79"/>
  <c r="I76" i="79"/>
  <c r="F76" i="79"/>
  <c r="I75" i="79"/>
  <c r="F75" i="79"/>
  <c r="I74" i="79"/>
  <c r="F74" i="79"/>
  <c r="I73" i="79"/>
  <c r="F73" i="79"/>
  <c r="I72" i="79"/>
  <c r="F72" i="79"/>
  <c r="I71" i="79"/>
  <c r="F71" i="79"/>
  <c r="I70" i="79"/>
  <c r="F70" i="79"/>
  <c r="I69" i="79"/>
  <c r="F69" i="79"/>
  <c r="I68" i="79"/>
  <c r="F68" i="79"/>
  <c r="I67" i="79"/>
  <c r="F67" i="79"/>
  <c r="I66" i="79"/>
  <c r="F66" i="79"/>
  <c r="I65" i="79"/>
  <c r="F65" i="79"/>
  <c r="I64" i="79"/>
  <c r="F64" i="79"/>
  <c r="I63" i="79"/>
  <c r="F63" i="79"/>
  <c r="I62" i="79"/>
  <c r="F62" i="79"/>
  <c r="I61" i="79"/>
  <c r="F61" i="79"/>
  <c r="I60" i="79"/>
  <c r="F60" i="79"/>
  <c r="I59" i="79"/>
  <c r="F59" i="79"/>
  <c r="I58" i="79"/>
  <c r="F58" i="79"/>
  <c r="I57" i="79"/>
  <c r="F57" i="79"/>
  <c r="I56" i="79"/>
  <c r="F56" i="79"/>
  <c r="I55" i="79"/>
  <c r="F55" i="79"/>
  <c r="I54" i="79"/>
  <c r="F54" i="79"/>
  <c r="I53" i="79"/>
  <c r="F53" i="79"/>
  <c r="I52" i="79"/>
  <c r="F52" i="79"/>
  <c r="I51" i="79"/>
  <c r="F51" i="79"/>
  <c r="I50" i="79"/>
  <c r="F50" i="79"/>
  <c r="I49" i="79"/>
  <c r="F49" i="79"/>
  <c r="I48" i="79"/>
  <c r="F48" i="79"/>
  <c r="I47" i="79"/>
  <c r="F47" i="79"/>
  <c r="I46" i="79"/>
  <c r="F46" i="79"/>
  <c r="I45" i="79"/>
  <c r="F45" i="79"/>
  <c r="I44" i="79"/>
  <c r="F44" i="79"/>
  <c r="I43" i="79"/>
  <c r="F43" i="79"/>
  <c r="I42" i="79"/>
  <c r="F42" i="79"/>
  <c r="I41" i="79"/>
  <c r="F41" i="79"/>
  <c r="I40" i="79"/>
  <c r="F40" i="79"/>
  <c r="I39" i="79"/>
  <c r="F39" i="79"/>
  <c r="I38" i="79"/>
  <c r="F38" i="79"/>
  <c r="I37" i="79"/>
  <c r="F37" i="79"/>
  <c r="I36" i="79"/>
  <c r="F36" i="79"/>
  <c r="I35" i="79"/>
  <c r="F35" i="79"/>
  <c r="I34" i="79"/>
  <c r="F34" i="79"/>
  <c r="I33" i="79"/>
  <c r="F33" i="79"/>
  <c r="I32" i="79"/>
  <c r="F32" i="79"/>
  <c r="I31" i="79"/>
  <c r="F31" i="79"/>
  <c r="I30" i="79"/>
  <c r="F30" i="79"/>
  <c r="I29" i="79"/>
  <c r="F29" i="79"/>
  <c r="I28" i="79"/>
  <c r="F28" i="79"/>
  <c r="I27" i="79"/>
  <c r="F27" i="79"/>
  <c r="I26" i="79"/>
  <c r="F26" i="79"/>
  <c r="I25" i="79"/>
  <c r="F25" i="79"/>
  <c r="I24" i="79"/>
  <c r="F24" i="79"/>
  <c r="I23" i="79"/>
  <c r="F23" i="79"/>
  <c r="I22" i="79"/>
  <c r="F22" i="79"/>
  <c r="I21" i="79"/>
  <c r="F21" i="79"/>
  <c r="I20" i="79"/>
  <c r="F20" i="79"/>
  <c r="I19" i="79"/>
  <c r="F19" i="79"/>
  <c r="I18" i="79"/>
  <c r="F18" i="79"/>
  <c r="I17" i="79"/>
  <c r="F17" i="79"/>
  <c r="I16" i="79"/>
  <c r="F16" i="79"/>
  <c r="I15" i="79"/>
  <c r="F15" i="79"/>
  <c r="I14" i="79"/>
  <c r="F14" i="79"/>
  <c r="H12" i="79"/>
  <c r="H14" i="72"/>
  <c r="H14" i="71"/>
  <c r="H14" i="68"/>
  <c r="H14" i="69"/>
  <c r="I12" i="79" l="1"/>
  <c r="I18" i="71" l="1"/>
  <c r="I19" i="71"/>
  <c r="I20" i="71"/>
  <c r="I21" i="71"/>
  <c r="I22" i="71"/>
  <c r="I23" i="71"/>
  <c r="I24" i="71"/>
  <c r="I25" i="71"/>
  <c r="I26" i="71"/>
  <c r="I27" i="71"/>
  <c r="I28" i="71"/>
  <c r="I29" i="71"/>
  <c r="I30" i="71"/>
  <c r="I31" i="71"/>
  <c r="I32" i="71"/>
  <c r="I33" i="71"/>
  <c r="I34" i="71"/>
  <c r="I35" i="71"/>
  <c r="I36" i="71"/>
  <c r="I37" i="71"/>
  <c r="I38" i="71"/>
  <c r="I39" i="71"/>
  <c r="I40" i="71"/>
  <c r="I41" i="71"/>
  <c r="I42" i="71"/>
  <c r="I43" i="71"/>
  <c r="I44" i="71"/>
  <c r="I45" i="71"/>
  <c r="I46" i="71"/>
  <c r="I47" i="71"/>
  <c r="I48" i="71"/>
  <c r="I49" i="71"/>
  <c r="I50" i="71"/>
  <c r="I51" i="71"/>
  <c r="I52" i="71"/>
  <c r="I53" i="71"/>
  <c r="I54" i="71"/>
  <c r="I55" i="71"/>
  <c r="I56" i="71"/>
  <c r="I57" i="71"/>
  <c r="I58" i="71"/>
  <c r="I59" i="71"/>
  <c r="I60" i="71"/>
  <c r="I61" i="71"/>
  <c r="I62" i="71"/>
  <c r="I63" i="71"/>
  <c r="I64" i="71"/>
  <c r="I65" i="71"/>
  <c r="I66" i="71"/>
  <c r="I67" i="71"/>
  <c r="I68" i="71"/>
  <c r="I69" i="71"/>
  <c r="I70" i="71"/>
  <c r="I71" i="71"/>
  <c r="I72" i="71"/>
  <c r="I73" i="71"/>
  <c r="I74" i="71"/>
  <c r="I75" i="71"/>
  <c r="I76" i="71"/>
  <c r="I77" i="71"/>
  <c r="I78" i="71"/>
  <c r="I79" i="71"/>
  <c r="I80" i="71"/>
  <c r="I81" i="71"/>
  <c r="I82" i="71"/>
  <c r="I83" i="71"/>
  <c r="I84" i="71"/>
  <c r="I85" i="71"/>
  <c r="I86" i="71"/>
  <c r="I87" i="71"/>
  <c r="I88" i="71"/>
  <c r="I89" i="71"/>
  <c r="I90" i="71"/>
  <c r="I91" i="71"/>
  <c r="I92" i="71"/>
  <c r="I93" i="71"/>
  <c r="I94" i="71"/>
  <c r="I95" i="71"/>
  <c r="I96" i="71"/>
  <c r="I97" i="71"/>
  <c r="I98" i="71"/>
  <c r="I99" i="71"/>
  <c r="I100" i="71"/>
  <c r="I18" i="68"/>
  <c r="I19" i="68"/>
  <c r="I20" i="68"/>
  <c r="I21" i="68"/>
  <c r="I22" i="68"/>
  <c r="I23" i="68"/>
  <c r="I24" i="68"/>
  <c r="I25" i="68"/>
  <c r="I26" i="68"/>
  <c r="I27" i="68"/>
  <c r="I28" i="68"/>
  <c r="I29" i="68"/>
  <c r="I30" i="68"/>
  <c r="I31" i="68"/>
  <c r="I32" i="68"/>
  <c r="I33" i="68"/>
  <c r="I34" i="68"/>
  <c r="I35" i="68"/>
  <c r="I36" i="68"/>
  <c r="I37" i="68"/>
  <c r="I38" i="68"/>
  <c r="I39" i="68"/>
  <c r="I40" i="68"/>
  <c r="I41" i="68"/>
  <c r="I42" i="68"/>
  <c r="I43" i="68"/>
  <c r="I44" i="68"/>
  <c r="I45" i="68"/>
  <c r="I46" i="68"/>
  <c r="I47" i="68"/>
  <c r="I48" i="68"/>
  <c r="I49" i="68"/>
  <c r="I50" i="68"/>
  <c r="I51" i="68"/>
  <c r="I52" i="68"/>
  <c r="I53" i="68"/>
  <c r="I54" i="68"/>
  <c r="I55" i="68"/>
  <c r="I56" i="68"/>
  <c r="I57" i="68"/>
  <c r="I58" i="68"/>
  <c r="I59" i="68"/>
  <c r="I60" i="68"/>
  <c r="I61" i="68"/>
  <c r="I62" i="68"/>
  <c r="I63" i="68"/>
  <c r="I64" i="68"/>
  <c r="I65" i="68"/>
  <c r="I66" i="68"/>
  <c r="I67" i="68"/>
  <c r="I68" i="68"/>
  <c r="I69" i="68"/>
  <c r="I70" i="68"/>
  <c r="I71" i="68"/>
  <c r="I72" i="68"/>
  <c r="I73" i="68"/>
  <c r="I74" i="68"/>
  <c r="I75" i="68"/>
  <c r="I76" i="68"/>
  <c r="I77" i="68"/>
  <c r="I78" i="68"/>
  <c r="I79" i="68"/>
  <c r="I80" i="68"/>
  <c r="I81" i="68"/>
  <c r="I82" i="68"/>
  <c r="I83" i="68"/>
  <c r="I84" i="68"/>
  <c r="I85" i="68"/>
  <c r="I86" i="68"/>
  <c r="I87" i="68"/>
  <c r="I88" i="68"/>
  <c r="I89" i="68"/>
  <c r="I90" i="68"/>
  <c r="I91" i="68"/>
  <c r="I92" i="68"/>
  <c r="I93" i="68"/>
  <c r="I94" i="68"/>
  <c r="I95" i="68"/>
  <c r="I96" i="68"/>
  <c r="I97" i="68"/>
  <c r="I98" i="68"/>
  <c r="I99" i="68"/>
  <c r="I100" i="68"/>
  <c r="I18" i="69"/>
  <c r="I19" i="69"/>
  <c r="I20" i="69"/>
  <c r="I21" i="69"/>
  <c r="I22" i="69"/>
  <c r="I23" i="69"/>
  <c r="I24" i="69"/>
  <c r="I25" i="69"/>
  <c r="I26" i="69"/>
  <c r="I27" i="69"/>
  <c r="I28" i="69"/>
  <c r="I29" i="69"/>
  <c r="I30" i="69"/>
  <c r="I31" i="69"/>
  <c r="I32" i="69"/>
  <c r="I33" i="69"/>
  <c r="I34" i="69"/>
  <c r="I35" i="69"/>
  <c r="I36" i="69"/>
  <c r="I37" i="69"/>
  <c r="I38" i="69"/>
  <c r="I39" i="69"/>
  <c r="I40" i="69"/>
  <c r="I41" i="69"/>
  <c r="I42" i="69"/>
  <c r="I43" i="69"/>
  <c r="I44" i="69"/>
  <c r="I45" i="69"/>
  <c r="I46" i="69"/>
  <c r="I47" i="69"/>
  <c r="I48" i="69"/>
  <c r="I49" i="69"/>
  <c r="I50" i="69"/>
  <c r="I51" i="69"/>
  <c r="I52" i="69"/>
  <c r="I53" i="69"/>
  <c r="I54" i="69"/>
  <c r="I55" i="69"/>
  <c r="I56" i="69"/>
  <c r="I57" i="69"/>
  <c r="I58" i="69"/>
  <c r="I59" i="69"/>
  <c r="I60" i="69"/>
  <c r="I61" i="69"/>
  <c r="I62" i="69"/>
  <c r="I63" i="69"/>
  <c r="I64" i="69"/>
  <c r="I65" i="69"/>
  <c r="I66" i="69"/>
  <c r="I67" i="69"/>
  <c r="I68" i="69"/>
  <c r="I69" i="69"/>
  <c r="I70" i="69"/>
  <c r="I71" i="69"/>
  <c r="I72" i="69"/>
  <c r="I73" i="69"/>
  <c r="I74" i="69"/>
  <c r="I75" i="69"/>
  <c r="I76" i="69"/>
  <c r="I77" i="69"/>
  <c r="I78" i="69"/>
  <c r="I79" i="69"/>
  <c r="I80" i="69"/>
  <c r="I81" i="69"/>
  <c r="I82" i="69"/>
  <c r="I83" i="69"/>
  <c r="I84" i="69"/>
  <c r="I85" i="69"/>
  <c r="I86" i="69"/>
  <c r="I87" i="69"/>
  <c r="I88" i="69"/>
  <c r="I89" i="69"/>
  <c r="I90" i="69"/>
  <c r="I91" i="69"/>
  <c r="I92" i="69"/>
  <c r="I93" i="69"/>
  <c r="I94" i="69"/>
  <c r="I95" i="69"/>
  <c r="I96" i="69"/>
  <c r="I97" i="69"/>
  <c r="I98" i="69"/>
  <c r="I99" i="69"/>
  <c r="I100" i="69"/>
  <c r="I18" i="72"/>
  <c r="I19" i="72"/>
  <c r="I20" i="72"/>
  <c r="I21" i="72"/>
  <c r="I22" i="72"/>
  <c r="I23" i="72"/>
  <c r="I24" i="72"/>
  <c r="I25" i="72"/>
  <c r="I26" i="72"/>
  <c r="I27" i="72"/>
  <c r="I28" i="72"/>
  <c r="I29" i="72"/>
  <c r="I30" i="72"/>
  <c r="I31" i="72"/>
  <c r="I32" i="72"/>
  <c r="I33" i="72"/>
  <c r="I34" i="72"/>
  <c r="I35" i="72"/>
  <c r="I36" i="72"/>
  <c r="I37" i="72"/>
  <c r="I38" i="72"/>
  <c r="I39" i="72"/>
  <c r="I40" i="72"/>
  <c r="I41" i="72"/>
  <c r="I42" i="72"/>
  <c r="I43" i="72"/>
  <c r="I44" i="72"/>
  <c r="I45" i="72"/>
  <c r="I46" i="72"/>
  <c r="I47" i="72"/>
  <c r="I48" i="72"/>
  <c r="I49" i="72"/>
  <c r="I50" i="72"/>
  <c r="I51" i="72"/>
  <c r="I52" i="72"/>
  <c r="I53" i="72"/>
  <c r="I54" i="72"/>
  <c r="I55" i="72"/>
  <c r="I56" i="72"/>
  <c r="I57" i="72"/>
  <c r="I58" i="72"/>
  <c r="I59" i="72"/>
  <c r="I60" i="72"/>
  <c r="I61" i="72"/>
  <c r="I62" i="72"/>
  <c r="I63" i="72"/>
  <c r="I64" i="72"/>
  <c r="I65" i="72"/>
  <c r="I66" i="72"/>
  <c r="I67" i="72"/>
  <c r="I68" i="72"/>
  <c r="I69" i="72"/>
  <c r="I70" i="72"/>
  <c r="I71" i="72"/>
  <c r="I72" i="72"/>
  <c r="I73" i="72"/>
  <c r="I74" i="72"/>
  <c r="I75" i="72"/>
  <c r="I76" i="72"/>
  <c r="I77" i="72"/>
  <c r="I78" i="72"/>
  <c r="I79" i="72"/>
  <c r="I80" i="72"/>
  <c r="I81" i="72"/>
  <c r="I82" i="72"/>
  <c r="I83" i="72"/>
  <c r="I84" i="72"/>
  <c r="I85" i="72"/>
  <c r="I86" i="72"/>
  <c r="I87" i="72"/>
  <c r="I88" i="72"/>
  <c r="I89" i="72"/>
  <c r="I90" i="72"/>
  <c r="I91" i="72"/>
  <c r="I92" i="72"/>
  <c r="I93" i="72"/>
  <c r="I94" i="72"/>
  <c r="I95" i="72"/>
  <c r="I96" i="72"/>
  <c r="I97" i="72"/>
  <c r="I98" i="72"/>
  <c r="I99" i="72"/>
  <c r="I100" i="72"/>
  <c r="I17" i="72"/>
  <c r="I17" i="69"/>
  <c r="I17" i="68"/>
  <c r="I14" i="71" l="1"/>
  <c r="I14" i="69"/>
  <c r="I14" i="68"/>
  <c r="I14" i="72"/>
  <c r="F49" i="61"/>
  <c r="F50" i="61"/>
  <c r="F51" i="61"/>
  <c r="F52" i="61"/>
  <c r="F53" i="61"/>
  <c r="F54" i="61"/>
  <c r="F55" i="61"/>
  <c r="F56" i="61"/>
  <c r="F57" i="61"/>
  <c r="F58" i="61"/>
  <c r="F59" i="61"/>
  <c r="F60" i="61"/>
  <c r="F61" i="61"/>
  <c r="F62" i="61"/>
  <c r="F63" i="61"/>
  <c r="F64" i="61"/>
  <c r="F65" i="61"/>
  <c r="F66" i="61"/>
  <c r="F67" i="61"/>
  <c r="F68" i="61"/>
  <c r="F69" i="61"/>
  <c r="F70" i="61"/>
  <c r="F71" i="61"/>
  <c r="F72" i="61"/>
  <c r="F73" i="61"/>
  <c r="F74" i="61"/>
  <c r="F75" i="61"/>
  <c r="F76" i="61"/>
  <c r="F77" i="61"/>
  <c r="F78" i="61"/>
  <c r="F79" i="61"/>
  <c r="F80" i="61"/>
  <c r="F81" i="61"/>
  <c r="F82" i="61"/>
  <c r="F83" i="61"/>
  <c r="F84" i="61"/>
  <c r="F85" i="61"/>
  <c r="F86" i="61"/>
  <c r="F87" i="61"/>
  <c r="F88" i="61"/>
  <c r="F89" i="61"/>
  <c r="F90" i="61"/>
  <c r="F91" i="61"/>
  <c r="F92" i="61"/>
  <c r="F93" i="61"/>
  <c r="F94" i="61"/>
  <c r="F95" i="61"/>
  <c r="F96" i="61"/>
  <c r="F97" i="61"/>
  <c r="F98" i="61"/>
  <c r="F99" i="61"/>
  <c r="F100" i="61"/>
  <c r="F49" i="56"/>
  <c r="F50" i="56"/>
  <c r="F51" i="56"/>
  <c r="F52" i="56"/>
  <c r="F53" i="56"/>
  <c r="F54" i="56"/>
  <c r="F55" i="56"/>
  <c r="F56" i="56"/>
  <c r="F57" i="56"/>
  <c r="F58" i="56"/>
  <c r="F59" i="56"/>
  <c r="F60" i="56"/>
  <c r="F61" i="56"/>
  <c r="F62" i="56"/>
  <c r="F63" i="56"/>
  <c r="F64" i="56"/>
  <c r="F65" i="56"/>
  <c r="F66" i="56"/>
  <c r="F67" i="56"/>
  <c r="F68" i="56"/>
  <c r="F69" i="56"/>
  <c r="F70" i="56"/>
  <c r="F71" i="56"/>
  <c r="F72" i="56"/>
  <c r="F73" i="56"/>
  <c r="F74" i="56"/>
  <c r="F75" i="56"/>
  <c r="F76" i="56"/>
  <c r="F77" i="56"/>
  <c r="F78" i="56"/>
  <c r="F79" i="56"/>
  <c r="F80" i="56"/>
  <c r="F81" i="56"/>
  <c r="F82" i="56"/>
  <c r="F83" i="56"/>
  <c r="F84" i="56"/>
  <c r="F85" i="56"/>
  <c r="F86" i="56"/>
  <c r="F87" i="56"/>
  <c r="F88" i="56"/>
  <c r="F89" i="56"/>
  <c r="F90" i="56"/>
  <c r="F91" i="56"/>
  <c r="F92" i="56"/>
  <c r="F93" i="56"/>
  <c r="F94" i="56"/>
  <c r="F95" i="56"/>
  <c r="F96" i="56"/>
  <c r="F97" i="56"/>
  <c r="F98" i="56"/>
  <c r="F99" i="56"/>
  <c r="F100" i="56"/>
  <c r="I100" i="61"/>
  <c r="I99" i="61"/>
  <c r="I98" i="61"/>
  <c r="I97" i="61"/>
  <c r="I96" i="61"/>
  <c r="I95" i="61"/>
  <c r="I94" i="61"/>
  <c r="I93" i="61"/>
  <c r="I92" i="61"/>
  <c r="I91" i="61"/>
  <c r="I90" i="61"/>
  <c r="I89" i="61"/>
  <c r="I88" i="61"/>
  <c r="I87" i="61"/>
  <c r="I86" i="61"/>
  <c r="I85" i="61"/>
  <c r="I84" i="61"/>
  <c r="I83" i="61"/>
  <c r="I82" i="61"/>
  <c r="I81" i="61"/>
  <c r="I80" i="61"/>
  <c r="I79" i="61"/>
  <c r="I78" i="61"/>
  <c r="I77" i="61"/>
  <c r="I76" i="61"/>
  <c r="I75" i="61"/>
  <c r="I74" i="61"/>
  <c r="I73" i="61"/>
  <c r="I72" i="61"/>
  <c r="I71" i="61"/>
  <c r="I70" i="61"/>
  <c r="I69" i="61"/>
  <c r="I68" i="61"/>
  <c r="I67" i="61"/>
  <c r="I66" i="61"/>
  <c r="I65" i="61"/>
  <c r="I64" i="61"/>
  <c r="I63" i="61"/>
  <c r="I62" i="61"/>
  <c r="I61" i="61"/>
  <c r="I60" i="61"/>
  <c r="I59" i="61"/>
  <c r="I58" i="61"/>
  <c r="I57" i="61"/>
  <c r="I56" i="61"/>
  <c r="I55" i="61"/>
  <c r="I54" i="61"/>
  <c r="I53" i="61"/>
  <c r="I52" i="61"/>
  <c r="I51" i="61"/>
  <c r="I50" i="61"/>
  <c r="I49" i="61"/>
  <c r="I48" i="61"/>
  <c r="F48" i="61"/>
  <c r="I47" i="61"/>
  <c r="F47" i="61"/>
  <c r="I46" i="61"/>
  <c r="F46" i="61"/>
  <c r="I45" i="61"/>
  <c r="F45" i="61"/>
  <c r="I44" i="61"/>
  <c r="F44" i="61"/>
  <c r="I43" i="61"/>
  <c r="F43" i="61"/>
  <c r="I42" i="61"/>
  <c r="F42" i="61"/>
  <c r="I41" i="61"/>
  <c r="F41" i="61"/>
  <c r="I40" i="61"/>
  <c r="F40" i="61"/>
  <c r="I39" i="61"/>
  <c r="F39" i="61"/>
  <c r="I38" i="61"/>
  <c r="F38" i="61"/>
  <c r="I37" i="61"/>
  <c r="F37" i="61"/>
  <c r="I36" i="61"/>
  <c r="F36" i="61"/>
  <c r="I35" i="61"/>
  <c r="F35" i="61"/>
  <c r="I34" i="61"/>
  <c r="F34" i="61"/>
  <c r="I33" i="61"/>
  <c r="F33" i="61"/>
  <c r="I32" i="61"/>
  <c r="F32" i="61"/>
  <c r="I31" i="61"/>
  <c r="F31" i="61"/>
  <c r="I30" i="61"/>
  <c r="F30" i="61"/>
  <c r="I29" i="61"/>
  <c r="F29" i="61"/>
  <c r="I28" i="61"/>
  <c r="F28" i="61"/>
  <c r="I27" i="61"/>
  <c r="F27" i="61"/>
  <c r="I26" i="61"/>
  <c r="F26" i="61"/>
  <c r="I25" i="61"/>
  <c r="F25" i="61"/>
  <c r="I24" i="61"/>
  <c r="F24" i="61"/>
  <c r="I23" i="61"/>
  <c r="F23" i="61"/>
  <c r="I22" i="61"/>
  <c r="F22" i="61"/>
  <c r="I21" i="61"/>
  <c r="F21" i="61"/>
  <c r="I20" i="61"/>
  <c r="F20" i="61"/>
  <c r="I19" i="61"/>
  <c r="F19" i="61"/>
  <c r="I18" i="61"/>
  <c r="F18" i="61"/>
  <c r="I17" i="61"/>
  <c r="I16" i="61"/>
  <c r="I15" i="61"/>
  <c r="I14" i="61"/>
  <c r="I100" i="56"/>
  <c r="I99" i="56"/>
  <c r="I98" i="56"/>
  <c r="I97" i="56"/>
  <c r="I96" i="56"/>
  <c r="I95" i="56"/>
  <c r="I94" i="56"/>
  <c r="I93" i="56"/>
  <c r="I92" i="56"/>
  <c r="I91" i="56"/>
  <c r="I90" i="56"/>
  <c r="I89" i="56"/>
  <c r="I88" i="56"/>
  <c r="I87" i="56"/>
  <c r="I86" i="56"/>
  <c r="I85" i="56"/>
  <c r="I84" i="56"/>
  <c r="I83" i="56"/>
  <c r="I82" i="56"/>
  <c r="I81" i="56"/>
  <c r="I80" i="56"/>
  <c r="I79" i="56"/>
  <c r="I78" i="56"/>
  <c r="I77" i="56"/>
  <c r="I76" i="56"/>
  <c r="I75" i="56"/>
  <c r="I74" i="56"/>
  <c r="I73" i="56"/>
  <c r="I72" i="56"/>
  <c r="I71" i="56"/>
  <c r="I70" i="56"/>
  <c r="I69" i="56"/>
  <c r="I68" i="56"/>
  <c r="I67" i="56"/>
  <c r="I66" i="56"/>
  <c r="I65" i="56"/>
  <c r="I64" i="56"/>
  <c r="I63" i="56"/>
  <c r="I62" i="56"/>
  <c r="I61" i="56"/>
  <c r="I60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F48" i="56"/>
  <c r="I47" i="56"/>
  <c r="F47" i="56"/>
  <c r="I46" i="56"/>
  <c r="F46" i="56"/>
  <c r="I45" i="56"/>
  <c r="F45" i="56"/>
  <c r="I44" i="56"/>
  <c r="F44" i="56"/>
  <c r="I43" i="56"/>
  <c r="F43" i="56"/>
  <c r="I42" i="56"/>
  <c r="F42" i="56"/>
  <c r="I41" i="56"/>
  <c r="F41" i="56"/>
  <c r="I40" i="56"/>
  <c r="F40" i="56"/>
  <c r="I39" i="56"/>
  <c r="F39" i="56"/>
  <c r="I38" i="56"/>
  <c r="F38" i="56"/>
  <c r="I37" i="56"/>
  <c r="F37" i="56"/>
  <c r="I36" i="56"/>
  <c r="F36" i="56"/>
  <c r="I35" i="56"/>
  <c r="F35" i="56"/>
  <c r="I34" i="56"/>
  <c r="F34" i="56"/>
  <c r="I33" i="56"/>
  <c r="F33" i="56"/>
  <c r="I32" i="56"/>
  <c r="F32" i="56"/>
  <c r="I31" i="56"/>
  <c r="F31" i="56"/>
  <c r="I30" i="56"/>
  <c r="F30" i="56"/>
  <c r="I29" i="56"/>
  <c r="F29" i="56"/>
  <c r="I28" i="56"/>
  <c r="F28" i="56"/>
  <c r="I27" i="56"/>
  <c r="F27" i="56"/>
  <c r="I26" i="56"/>
  <c r="F26" i="56"/>
  <c r="I25" i="56"/>
  <c r="F25" i="56"/>
  <c r="I24" i="56"/>
  <c r="F24" i="56"/>
  <c r="I23" i="56"/>
  <c r="F23" i="56"/>
  <c r="I22" i="56"/>
  <c r="F22" i="56"/>
  <c r="I21" i="56"/>
  <c r="F21" i="56"/>
  <c r="I20" i="56"/>
  <c r="F20" i="56"/>
  <c r="I19" i="56"/>
  <c r="F19" i="56"/>
  <c r="I18" i="56"/>
  <c r="I17" i="56"/>
  <c r="I16" i="56"/>
  <c r="I15" i="56"/>
  <c r="I14" i="56"/>
  <c r="I12" i="61" l="1"/>
  <c r="I12" i="56"/>
</calcChain>
</file>

<file path=xl/sharedStrings.xml><?xml version="1.0" encoding="utf-8"?>
<sst xmlns="http://schemas.openxmlformats.org/spreadsheetml/2006/main" count="492" uniqueCount="253">
  <si>
    <t>Product Title</t>
  </si>
  <si>
    <t>Format</t>
  </si>
  <si>
    <t>List Price</t>
  </si>
  <si>
    <t>Author</t>
  </si>
  <si>
    <t>TOTAL</t>
  </si>
  <si>
    <t>DOLLARS</t>
  </si>
  <si>
    <t>QUANTITY</t>
  </si>
  <si>
    <t>Account #</t>
  </si>
  <si>
    <t>Phone</t>
  </si>
  <si>
    <t>PO#</t>
  </si>
  <si>
    <t>Backorders</t>
  </si>
  <si>
    <t>Order Date</t>
  </si>
  <si>
    <t>Name</t>
  </si>
  <si>
    <t>Address</t>
  </si>
  <si>
    <t>City, ST, Zip</t>
  </si>
  <si>
    <t>Ordered By</t>
  </si>
  <si>
    <t>Ship Via</t>
  </si>
  <si>
    <t>15+ ass’t units, 50% discount, 60-day billing, Free Freight</t>
  </si>
  <si>
    <t>25+ ass’t units, 52% discount, 60-day billing, Free Freight</t>
  </si>
  <si>
    <t>50+ ass’t units, 55% discount, 90-day billing, Free Freight</t>
  </si>
  <si>
    <t>Sale Price /
% Off</t>
  </si>
  <si>
    <t>Email</t>
  </si>
  <si>
    <t>Store Promo Disc. %</t>
  </si>
  <si>
    <t>Catalog 
Price</t>
  </si>
  <si>
    <t>UPC</t>
  </si>
  <si>
    <t>Cost Per Piece</t>
  </si>
  <si>
    <t>Minimum Quantity</t>
  </si>
  <si>
    <t>Order Quantity</t>
  </si>
  <si>
    <t>Min Qty
Total</t>
  </si>
  <si>
    <t>CHRISTIAN ART GIFTS</t>
  </si>
  <si>
    <t>359 Longview Drive</t>
  </si>
  <si>
    <t>Bloomingdale, IL  60108</t>
  </si>
  <si>
    <t>CREATIVE BRANDS</t>
  </si>
  <si>
    <t>5226 S. 31st Place</t>
  </si>
  <si>
    <t>Phoenix, AZ  85040</t>
  </si>
  <si>
    <t>B&amp;H PUBLISHING GROUP</t>
  </si>
  <si>
    <t>1 Lifeway Plaza</t>
  </si>
  <si>
    <t>Nashville, TN  37234</t>
  </si>
  <si>
    <t>Phone 800-251-3225 / Fax 800-296-4036</t>
  </si>
  <si>
    <t>INTERVARSITY PRESS</t>
  </si>
  <si>
    <t>430 Plaza Drive</t>
  </si>
  <si>
    <t>Westmont, IL  60559</t>
  </si>
  <si>
    <t>Phone 800-843-9487 / Fax 630-734-4350</t>
  </si>
  <si>
    <t>MOODY PUBLISHING</t>
  </si>
  <si>
    <t>210 West Chestnut Street</t>
  </si>
  <si>
    <t>Chicago, IL  60610</t>
  </si>
  <si>
    <t xml:space="preserve">30 % off sale price unless otherwise noted </t>
  </si>
  <si>
    <t>Phone 800/521/7807</t>
  </si>
  <si>
    <t>Phone 800-572-1172 / Fax 800-525-7959</t>
  </si>
  <si>
    <t>Capitol Christian Music Group</t>
  </si>
  <si>
    <t>101 Winners Circle</t>
  </si>
  <si>
    <t>Brentwood, TN  37024</t>
  </si>
  <si>
    <t>Phone 800-877-4443 / Fax 615-371-6980</t>
  </si>
  <si>
    <t>Lifeway Bible Studies:</t>
  </si>
  <si>
    <t>No sale pricing, MAP agreement in effect</t>
  </si>
  <si>
    <t>BHTradeSales@lifeway.com</t>
  </si>
  <si>
    <t>order@ivpress.com</t>
  </si>
  <si>
    <t>mpcustomerservice@moody.edu</t>
  </si>
  <si>
    <t>Phone 800-678-8812 / Fax 800-678-3329</t>
  </si>
  <si>
    <t>ISBN</t>
  </si>
  <si>
    <t>All B&amp;H Books and Bibles:</t>
  </si>
  <si>
    <t>Promo discount – Books = 58%, Bibles = 60%</t>
  </si>
  <si>
    <t>Discount:</t>
  </si>
  <si>
    <t>Returns:</t>
  </si>
  <si>
    <t>Item #</t>
  </si>
  <si>
    <t>HIDE</t>
  </si>
  <si>
    <t xml:space="preserve">NOTES:
</t>
  </si>
  <si>
    <r>
      <t>PURCHASE ORDER CALCULATIONS</t>
    </r>
    <r>
      <rPr>
        <sz val="9"/>
        <color theme="1"/>
        <rFont val="Arial"/>
        <family val="2"/>
      </rPr>
      <t xml:space="preserve">
–  All dollar totals are approximate.  Promo discount is set at the lowest discount available for companies with tiered discounts.  
–  "Store Promo Discount %" column can be changed to the higher level discount.  
–  Companies may have specials that could apply for better discount and freight terms.  
–  Check with your sales representative to determine the best terms available.</t>
    </r>
  </si>
  <si>
    <r>
      <rPr>
        <b/>
        <u/>
        <sz val="12"/>
        <color theme="1"/>
        <rFont val="Arial"/>
        <family val="2"/>
      </rPr>
      <t>PURCHASE ORDER CALCULATIONS</t>
    </r>
    <r>
      <rPr>
        <sz val="9"/>
        <color theme="1"/>
        <rFont val="Arial"/>
        <family val="2"/>
      </rPr>
      <t xml:space="preserve">
–  All dollar totals are approximate.  Promo discount is set at the </t>
    </r>
    <r>
      <rPr>
        <b/>
        <sz val="9"/>
        <color theme="1"/>
        <rFont val="Arial"/>
        <family val="2"/>
      </rPr>
      <t>lowest</t>
    </r>
    <r>
      <rPr>
        <sz val="9"/>
        <color theme="1"/>
        <rFont val="Arial"/>
        <family val="2"/>
      </rPr>
      <t xml:space="preserve"> discount available for companies with tiered discounts.  
–  "Store Promo Discount %" column can be changed to the correct level discount based on you final order.  
–  Companies may have specials that could apply for better discount and freight terms.  
–  Check with your sales representative to determine the best terms available.</t>
    </r>
  </si>
  <si>
    <t>No</t>
  </si>
  <si>
    <t>Yes, RA requested for proper credit.</t>
  </si>
  <si>
    <t>Order Minimum:</t>
  </si>
  <si>
    <t>Surcharge:</t>
  </si>
  <si>
    <t>EVERYDAY TERMS:</t>
  </si>
  <si>
    <t>SALE TERMS:</t>
  </si>
  <si>
    <t>None</t>
  </si>
  <si>
    <t>N/A</t>
  </si>
  <si>
    <t xml:space="preserve"> no order minimum</t>
  </si>
  <si>
    <t xml:space="preserve">  Yes, customer pays return freight</t>
  </si>
  <si>
    <t xml:space="preserve">  No</t>
  </si>
  <si>
    <t xml:space="preserve"> 10 units =46%  |  50=48%  |  100=52%</t>
  </si>
  <si>
    <t>50% books and Bibles; Church Supplies vary</t>
  </si>
  <si>
    <t>See distributor policy</t>
  </si>
  <si>
    <t>All orders through New Day and Anchor; See distributor policy</t>
  </si>
  <si>
    <t>Orders are placed at full price with distributors.</t>
  </si>
  <si>
    <t>Post-sale credits paid through  Munce.</t>
  </si>
  <si>
    <t>No R/A needed but should include a copy of the invoice to receive full credit.</t>
  </si>
  <si>
    <t>Free Shipping:</t>
  </si>
  <si>
    <t>10 unit minimum</t>
  </si>
  <si>
    <t>Tier 1:</t>
  </si>
  <si>
    <t>Tier 2:</t>
  </si>
  <si>
    <t>Tier 3:</t>
  </si>
  <si>
    <r>
      <t>$500 Mininum (</t>
    </r>
    <r>
      <rPr>
        <i/>
        <sz val="9"/>
        <color theme="1"/>
        <rFont val="Arial"/>
        <family val="2"/>
      </rPr>
      <t>includes Lifeway Bible Studies and Church Supplies</t>
    </r>
    <r>
      <rPr>
        <sz val="9"/>
        <color theme="1"/>
        <rFont val="Arial"/>
        <family val="2"/>
      </rPr>
      <t>)</t>
    </r>
    <r>
      <rPr>
        <i/>
        <sz val="9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      
</t>
    </r>
    <r>
      <rPr>
        <i/>
        <sz val="10"/>
        <color rgb="FFC00000"/>
        <rFont val="Arial"/>
        <family val="2"/>
      </rPr>
      <t>*</t>
    </r>
    <r>
      <rPr>
        <b/>
        <sz val="9"/>
        <color theme="1"/>
        <rFont val="Arial"/>
        <family val="2"/>
      </rPr>
      <t>$350 minimum for Munce members on catalog product orders</t>
    </r>
  </si>
  <si>
    <t>BURTON &amp; BURTON</t>
  </si>
  <si>
    <t>325 Cleveland Road</t>
  </si>
  <si>
    <t>Bogart, GA 30622-1766</t>
  </si>
  <si>
    <t>Phone 800 241-2094</t>
  </si>
  <si>
    <t>Harvest Flyer 2022</t>
  </si>
  <si>
    <t>9781087752501</t>
  </si>
  <si>
    <t>Read It, See It, Say It, Sing It</t>
  </si>
  <si>
    <t>Hunter Beless</t>
  </si>
  <si>
    <t>HC</t>
  </si>
  <si>
    <t>9781087774336</t>
  </si>
  <si>
    <t>CSB Pastor's Bible Verse By Verse Edition Brown Bonded</t>
  </si>
  <si>
    <t>CSB by Holman Bibles</t>
  </si>
  <si>
    <t>9781087756271</t>
  </si>
  <si>
    <t>NASB LP Personal Size Reference Bible Burnt Sienna LT</t>
  </si>
  <si>
    <t>NASB</t>
  </si>
  <si>
    <t>9781087765693</t>
  </si>
  <si>
    <t>CSB Experiencing God Bible HC Jacketed</t>
  </si>
  <si>
    <t>9781087765587</t>
  </si>
  <si>
    <t>CSB Experiencing God Bible Burgundy LT</t>
  </si>
  <si>
    <t>9781087765563</t>
  </si>
  <si>
    <t>CSB Experiencing God Bible Charcoal LT</t>
  </si>
  <si>
    <t>IL</t>
  </si>
  <si>
    <t>Bonded Lthr</t>
  </si>
  <si>
    <t>9781514003022</t>
  </si>
  <si>
    <t>Next Sunday</t>
  </si>
  <si>
    <t>Nancy Beach, Samantha B. Kiley</t>
  </si>
  <si>
    <t>SC</t>
  </si>
  <si>
    <t>9781514005897</t>
  </si>
  <si>
    <t>Zero Hour America</t>
  </si>
  <si>
    <t>Os Guinness</t>
  </si>
  <si>
    <t>NA</t>
  </si>
  <si>
    <t>9780802429902</t>
  </si>
  <si>
    <t>In The Hands Of A Fiercely Tender God</t>
  </si>
  <si>
    <t>Colleen Chao</t>
  </si>
  <si>
    <t>098111442598</t>
  </si>
  <si>
    <t xml:space="preserve">Shelf Sitter Snowy Church </t>
  </si>
  <si>
    <t>195002054974</t>
  </si>
  <si>
    <t>195002055841</t>
  </si>
  <si>
    <t>195002056251</t>
  </si>
  <si>
    <t>195002054653</t>
  </si>
  <si>
    <t xml:space="preserve">3" Dia Glass Dome Paperweight Thanking God </t>
  </si>
  <si>
    <t xml:space="preserve"> J6168</t>
  </si>
  <si>
    <t xml:space="preserve">5X2 Tabletop Block You Are Loved </t>
  </si>
  <si>
    <t xml:space="preserve"> J6171</t>
  </si>
  <si>
    <t xml:space="preserve">Vertical Block CH Thanking God </t>
  </si>
  <si>
    <t xml:space="preserve"> J6172</t>
  </si>
  <si>
    <t xml:space="preserve">17oz Mug CH You Are Loved </t>
  </si>
  <si>
    <t xml:space="preserve"> J6164</t>
  </si>
  <si>
    <t>9781642724868</t>
  </si>
  <si>
    <t>1220000139459</t>
  </si>
  <si>
    <t>1220000139619</t>
  </si>
  <si>
    <t>1220000139862</t>
  </si>
  <si>
    <t>1220000139404</t>
  </si>
  <si>
    <t xml:space="preserve">Grateful Journal W/Zipper </t>
  </si>
  <si>
    <t xml:space="preserve"> JL653</t>
  </si>
  <si>
    <t xml:space="preserve">Grateful Medium Gift Bag </t>
  </si>
  <si>
    <t xml:space="preserve"> GBA326</t>
  </si>
  <si>
    <t xml:space="preserve">Give Thanks Ceramic Mug </t>
  </si>
  <si>
    <t xml:space="preserve"> MUG846</t>
  </si>
  <si>
    <t xml:space="preserve">Give Thanks Faux Leather Bookmark </t>
  </si>
  <si>
    <t xml:space="preserve"> BMF150</t>
  </si>
  <si>
    <t xml:space="preserve">Ceramic Gratitude Jar </t>
  </si>
  <si>
    <t xml:space="preserve"> JAR007</t>
  </si>
  <si>
    <r>
      <t xml:space="preserve">NOTES:
</t>
    </r>
    <r>
      <rPr>
        <sz val="9"/>
        <color rgb="FF000000"/>
        <rFont val="Arial"/>
        <family val="2"/>
      </rPr>
      <t>-   50% discount
-   No Minimum Order
-   Free Freight on orders over $200</t>
    </r>
  </si>
  <si>
    <t xml:space="preserve">CAPITOL CHRISTIAN MUSIC GROUP                      $5 PRESALE &amp; STREET WEEK SALE            CATALOG POST SALE CREDIT </t>
  </si>
  <si>
    <t>Page #</t>
  </si>
  <si>
    <t xml:space="preserve">Product </t>
  </si>
  <si>
    <t>SRP</t>
  </si>
  <si>
    <t>Sale Price</t>
  </si>
  <si>
    <t>You paid</t>
  </si>
  <si>
    <t>Avail. Credit</t>
  </si>
  <si>
    <t># Sold</t>
  </si>
  <si>
    <t xml:space="preserve">Amount to be reported to Capitol </t>
  </si>
  <si>
    <t>Notes</t>
  </si>
  <si>
    <t>Life After Death</t>
  </si>
  <si>
    <t>602438574797</t>
  </si>
  <si>
    <t>Always</t>
  </si>
  <si>
    <t>TOMLIN MIGHT GO DOWN IN SRP NOT SURE YET.  I SHOULD KNOW NEXT WEEK.</t>
  </si>
  <si>
    <t>Store #</t>
  </si>
  <si>
    <t>Store Name</t>
  </si>
  <si>
    <r>
      <rPr>
        <b/>
        <sz val="11"/>
        <color theme="1"/>
        <rFont val="Calibri"/>
        <family val="2"/>
        <scheme val="minor"/>
      </rPr>
      <t>Email to</t>
    </r>
    <r>
      <rPr>
        <sz val="12"/>
        <color theme="1"/>
        <rFont val="Arial"/>
        <family val="2"/>
      </rPr>
      <t>: service@munce.com</t>
    </r>
  </si>
  <si>
    <t>Contact Name</t>
  </si>
  <si>
    <r>
      <rPr>
        <b/>
        <sz val="11"/>
        <color theme="1"/>
        <rFont val="Calibri"/>
        <family val="2"/>
        <scheme val="minor"/>
      </rPr>
      <t>Fax to</t>
    </r>
    <r>
      <rPr>
        <sz val="12"/>
        <color theme="1"/>
        <rFont val="Arial"/>
        <family val="2"/>
      </rPr>
      <t>: 855-815-9277</t>
    </r>
  </si>
  <si>
    <t>Must be received before: 1/15/2022</t>
  </si>
  <si>
    <t>Call 800-868-4388 x116 w/questions</t>
  </si>
  <si>
    <t>City</t>
  </si>
  <si>
    <t xml:space="preserve">State: </t>
  </si>
  <si>
    <t xml:space="preserve">Zip: </t>
  </si>
  <si>
    <t>Chris Tomlin</t>
  </si>
  <si>
    <t>CD</t>
  </si>
  <si>
    <t xml:space="preserve">Margin at sale price is 40% after post sale credit.
</t>
  </si>
  <si>
    <r>
      <rPr>
        <b/>
        <sz val="11"/>
        <color theme="0"/>
        <rFont val="Arial"/>
        <family val="2"/>
      </rPr>
      <t xml:space="preserve">Submit Post-Sale Credit Form for </t>
    </r>
    <r>
      <rPr>
        <b/>
        <sz val="10"/>
        <color theme="0"/>
        <rFont val="Arial"/>
        <family val="2"/>
      </rPr>
      <t xml:space="preserve">
ALWAYS $5 STREET WEEK SALE.</t>
    </r>
  </si>
  <si>
    <t>Not Yet Titled</t>
  </si>
  <si>
    <t>We The Kingdom</t>
  </si>
  <si>
    <t>602438574902</t>
  </si>
  <si>
    <t xml:space="preserve">Munce Harvest Flyer Catalog 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</si>
  <si>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</si>
  <si>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</si>
  <si>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</si>
  <si>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</si>
  <si>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</si>
  <si>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</si>
  <si>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</si>
  <si>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</si>
  <si>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</si>
  <si>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</si>
  <si>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</si>
  <si>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MFLR23</t>
  </si>
  <si>
    <t>Dating:</t>
  </si>
  <si>
    <t xml:space="preserve">Promotional orders submitted by the due date listed above are eligible for 90 days' dating; orders of 30 units or more receive free freight </t>
  </si>
  <si>
    <t xml:space="preserve"> </t>
  </si>
  <si>
    <t>Qty</t>
  </si>
  <si>
    <t>Title</t>
  </si>
  <si>
    <t>Sale Notes</t>
  </si>
  <si>
    <t>Price</t>
  </si>
  <si>
    <t>Discount</t>
  </si>
  <si>
    <t>Margin</t>
  </si>
  <si>
    <t>Net</t>
  </si>
  <si>
    <t>Net Sum</t>
  </si>
  <si>
    <t>100 Devotions for Kids Dealing with Anxiety</t>
  </si>
  <si>
    <t>4 unit minimum order</t>
  </si>
  <si>
    <t>20% off</t>
  </si>
  <si>
    <t>Forgiveness Journal</t>
  </si>
  <si>
    <t>40% off</t>
  </si>
  <si>
    <t>Fun Fall Day</t>
  </si>
  <si>
    <t>9781400236336</t>
  </si>
  <si>
    <t>Grace for the Moment Volume I, Note-Taking Edition, Leathersoft</t>
  </si>
  <si>
    <t>How to Be Married (to Melissa)</t>
  </si>
  <si>
    <t>30% off</t>
  </si>
  <si>
    <t>9781400215522</t>
  </si>
  <si>
    <t>How Great Is Our God</t>
  </si>
  <si>
    <t>Lead Like It Matters</t>
  </si>
  <si>
    <t>Lead Like It Matters Workbook</t>
  </si>
  <si>
    <t>NASB, MacArthur Study Bible, 2nd Edition, Leathersoft, Black, Comfort Print</t>
  </si>
  <si>
    <t>2 unit minimum order</t>
  </si>
  <si>
    <t>Night Night, Pumpkin</t>
  </si>
  <si>
    <t>NIV Study Bible, Fully Revised Edition, Leathersoft, Navy/Tan, Red Letter, Comfort Print</t>
  </si>
  <si>
    <t>NIV Study Bible, Fully Revised Edition, Leathersoft, Teal/Gray, Red Letter, Comfort Print</t>
  </si>
  <si>
    <t>NKJV, MacArthur Study Bible, 2nd Edition, Leathersoft, Blue, Comfort Print</t>
  </si>
  <si>
    <t>Resilient</t>
  </si>
  <si>
    <t>Thank You, Lord, For Everything</t>
  </si>
  <si>
    <t>Thankful</t>
  </si>
  <si>
    <t>They Walked with God</t>
  </si>
  <si>
    <t>9781400230464</t>
  </si>
  <si>
    <t>Wonder of Creation</t>
  </si>
  <si>
    <t>Sale Stickers</t>
  </si>
  <si>
    <t>9780310264040</t>
  </si>
  <si>
    <t>Sale Stickers 30% Off Sheet of 14</t>
  </si>
  <si>
    <t>9780310270089</t>
  </si>
  <si>
    <t>Sale Stickers 40% Off Sheet of 14</t>
  </si>
  <si>
    <t>9780310208556</t>
  </si>
  <si>
    <t>Sale Stickers $9.97 Sheet of 14</t>
  </si>
  <si>
    <t>9781404134119</t>
  </si>
  <si>
    <t>PRICE STICKER $5.00</t>
  </si>
  <si>
    <t>Total Units:</t>
  </si>
  <si>
    <t>Avg. Mar</t>
  </si>
  <si>
    <t>Total Net:</t>
  </si>
  <si>
    <t>REP NAME HERE</t>
  </si>
  <si>
    <t>CUSTOMER</t>
  </si>
  <si>
    <t>CUST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</si>
</sst>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\$0.00"/>
    <numFmt numFmtId="166" formatCode="0.0%"/>
    <numFmt numFmtId="167" formatCode="0000000000000"/>
  </numFmts>
  <fonts count="44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SansSerif"/>
      <charset val="1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indexed="8"/>
      <name val="Arial"/>
      <family val="2"/>
    </font>
    <font>
      <b/>
      <sz val="26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9"/>
      <color indexed="8"/>
      <name val="Arial"/>
      <family val="2"/>
    </font>
    <font>
      <b/>
      <u/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indexed="9"/>
      <name val="Arial"/>
      <family val="2"/>
    </font>
    <font>
      <i/>
      <sz val="9"/>
      <color theme="1"/>
      <name val="Arial"/>
      <family val="2"/>
    </font>
    <font>
      <i/>
      <sz val="10"/>
      <color rgb="FFC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i/>
      <sz val="9"/>
      <color rgb="FFC00000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rgb="FFD0D7E5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97">
    <xf numFmtId="0" fontId="0" fillId="0" borderId="0" xfId="0"/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1" fontId="7" fillId="0" borderId="0" xfId="0" applyNumberFormat="1" applyFont="1" applyAlignment="1" applyProtection="1">
      <alignment horizontal="center" vertical="top"/>
      <protection locked="0"/>
    </xf>
    <xf numFmtId="9" fontId="7" fillId="0" borderId="0" xfId="1" applyFont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1" fontId="7" fillId="2" borderId="0" xfId="1" applyNumberFormat="1" applyFont="1" applyFill="1" applyAlignment="1" applyProtection="1">
      <alignment horizontal="center" vertical="top"/>
      <protection locked="0"/>
    </xf>
    <xf numFmtId="9" fontId="7" fillId="0" borderId="5" xfId="1" applyFont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9" fontId="7" fillId="0" borderId="0" xfId="1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center" vertical="top"/>
      <protection locked="0"/>
    </xf>
    <xf numFmtId="1" fontId="7" fillId="3" borderId="2" xfId="1" applyNumberFormat="1" applyFont="1" applyFill="1" applyBorder="1" applyAlignment="1" applyProtection="1">
      <alignment horizontal="center" vertical="top"/>
    </xf>
    <xf numFmtId="1" fontId="8" fillId="3" borderId="3" xfId="1" applyNumberFormat="1" applyFont="1" applyFill="1" applyBorder="1" applyAlignment="1" applyProtection="1">
      <alignment horizontal="center" vertical="top"/>
    </xf>
    <xf numFmtId="9" fontId="7" fillId="3" borderId="2" xfId="1" applyFont="1" applyFill="1" applyBorder="1" applyAlignment="1" applyProtection="1">
      <alignment horizontal="center" vertical="top"/>
    </xf>
    <xf numFmtId="164" fontId="8" fillId="3" borderId="3" xfId="0" applyNumberFormat="1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left" indent="4"/>
      <protection locked="0"/>
    </xf>
    <xf numFmtId="9" fontId="7" fillId="0" borderId="0" xfId="0" applyNumberFormat="1" applyFont="1" applyAlignment="1" applyProtection="1">
      <alignment horizontal="center" vertical="top"/>
      <protection locked="0"/>
    </xf>
    <xf numFmtId="164" fontId="7" fillId="2" borderId="0" xfId="0" applyNumberFormat="1" applyFont="1" applyFill="1" applyAlignment="1" applyProtection="1">
      <alignment horizontal="center" vertical="top"/>
      <protection locked="0"/>
    </xf>
    <xf numFmtId="164" fontId="7" fillId="2" borderId="0" xfId="0" applyNumberFormat="1" applyFont="1" applyFill="1" applyAlignment="1" applyProtection="1">
      <alignment horizontal="left" indent="1"/>
      <protection locked="0"/>
    </xf>
    <xf numFmtId="164" fontId="7" fillId="0" borderId="0" xfId="0" applyNumberFormat="1" applyFont="1" applyAlignment="1" applyProtection="1">
      <alignment horizontal="left" indent="1"/>
      <protection locked="0"/>
    </xf>
    <xf numFmtId="164" fontId="7" fillId="0" borderId="0" xfId="1" applyNumberFormat="1" applyFont="1" applyAlignment="1" applyProtection="1">
      <alignment horizontal="center" vertical="top"/>
      <protection locked="0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1" fontId="7" fillId="0" borderId="0" xfId="1" applyNumberFormat="1" applyFont="1" applyAlignment="1" applyProtection="1">
      <alignment horizontal="center" vertical="top"/>
      <protection locked="0"/>
    </xf>
    <xf numFmtId="9" fontId="11" fillId="0" borderId="0" xfId="1" applyFont="1" applyAlignment="1" applyProtection="1">
      <alignment horizontal="right" vertical="center" indent="2"/>
      <protection locked="0"/>
    </xf>
    <xf numFmtId="1" fontId="7" fillId="0" borderId="5" xfId="1" applyNumberFormat="1" applyFont="1" applyBorder="1" applyAlignment="1" applyProtection="1">
      <alignment horizontal="center" vertical="top"/>
      <protection locked="0"/>
    </xf>
    <xf numFmtId="0" fontId="9" fillId="0" borderId="4" xfId="4" applyFont="1" applyBorder="1" applyAlignment="1" applyProtection="1">
      <alignment horizontal="center" vertical="center" wrapText="1"/>
      <protection locked="0"/>
    </xf>
    <xf numFmtId="0" fontId="9" fillId="0" borderId="4" xfId="4" applyFont="1" applyBorder="1" applyAlignment="1" applyProtection="1">
      <alignment vertical="center" wrapText="1"/>
      <protection locked="0"/>
    </xf>
    <xf numFmtId="164" fontId="9" fillId="0" borderId="4" xfId="4" applyNumberFormat="1" applyFont="1" applyBorder="1" applyAlignment="1" applyProtection="1">
      <alignment horizontal="center" vertical="center" wrapText="1"/>
      <protection locked="0"/>
    </xf>
    <xf numFmtId="9" fontId="7" fillId="0" borderId="4" xfId="1" applyFont="1" applyBorder="1" applyAlignment="1" applyProtection="1">
      <alignment horizontal="center" vertical="center" wrapText="1"/>
      <protection locked="0"/>
    </xf>
    <xf numFmtId="9" fontId="7" fillId="2" borderId="4" xfId="1" applyFont="1" applyFill="1" applyBorder="1" applyAlignment="1" applyProtection="1">
      <alignment horizontal="center" vertical="center"/>
      <protection locked="0"/>
    </xf>
    <xf numFmtId="1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vertical="top"/>
      <protection locked="0"/>
    </xf>
    <xf numFmtId="0" fontId="9" fillId="0" borderId="7" xfId="4" applyFont="1" applyBorder="1" applyAlignment="1" applyProtection="1">
      <alignment vertical="center" wrapText="1"/>
      <protection locked="0"/>
    </xf>
    <xf numFmtId="0" fontId="9" fillId="0" borderId="14" xfId="4" applyFont="1" applyBorder="1" applyAlignment="1" applyProtection="1">
      <alignment horizontal="center" vertical="center" wrapText="1"/>
      <protection locked="0"/>
    </xf>
    <xf numFmtId="1" fontId="9" fillId="0" borderId="14" xfId="4" applyNumberFormat="1" applyFont="1" applyBorder="1" applyAlignment="1" applyProtection="1">
      <alignment horizontal="center" vertical="center" wrapText="1"/>
      <protection locked="0"/>
    </xf>
    <xf numFmtId="164" fontId="9" fillId="0" borderId="15" xfId="4" applyNumberFormat="1" applyFont="1" applyBorder="1" applyAlignment="1">
      <alignment horizontal="center" vertical="center" wrapText="1"/>
    </xf>
    <xf numFmtId="0" fontId="9" fillId="0" borderId="15" xfId="4" applyFont="1" applyBorder="1" applyAlignment="1" applyProtection="1">
      <alignment horizontal="center" vertical="center" wrapText="1"/>
      <protection locked="0"/>
    </xf>
    <xf numFmtId="1" fontId="9" fillId="0" borderId="4" xfId="4" applyNumberFormat="1" applyFont="1" applyBorder="1" applyAlignment="1" applyProtection="1">
      <alignment horizontal="center" vertical="center" wrapText="1"/>
      <protection locked="0"/>
    </xf>
    <xf numFmtId="9" fontId="7" fillId="2" borderId="16" xfId="1" applyFont="1" applyFill="1" applyBorder="1" applyAlignment="1" applyProtection="1">
      <alignment horizontal="center" vertical="center"/>
      <protection locked="0"/>
    </xf>
    <xf numFmtId="9" fontId="7" fillId="3" borderId="1" xfId="1" applyFont="1" applyFill="1" applyBorder="1" applyAlignment="1" applyProtection="1">
      <alignment horizontal="center"/>
    </xf>
    <xf numFmtId="1" fontId="7" fillId="3" borderId="1" xfId="1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9" fontId="7" fillId="2" borderId="5" xfId="1" applyFont="1" applyFill="1" applyBorder="1" applyAlignment="1" applyProtection="1">
      <alignment horizontal="center" vertical="top"/>
      <protection locked="0"/>
    </xf>
    <xf numFmtId="1" fontId="7" fillId="2" borderId="5" xfId="1" applyNumberFormat="1" applyFont="1" applyFill="1" applyBorder="1" applyAlignment="1" applyProtection="1">
      <alignment horizontal="center" vertical="top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Border="1" applyAlignment="1" applyProtection="1">
      <alignment horizontal="center" vertical="center" wrapText="1"/>
      <protection locked="0"/>
    </xf>
    <xf numFmtId="9" fontId="8" fillId="0" borderId="6" xfId="0" applyNumberFormat="1" applyFont="1" applyBorder="1" applyAlignment="1" applyProtection="1">
      <alignment horizontal="center" vertical="center" wrapText="1"/>
      <protection locked="0"/>
    </xf>
    <xf numFmtId="9" fontId="8" fillId="0" borderId="6" xfId="1" applyFont="1" applyBorder="1" applyAlignment="1" applyProtection="1">
      <alignment horizontal="center" vertical="center" wrapText="1"/>
      <protection locked="0"/>
    </xf>
    <xf numFmtId="1" fontId="8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1" fontId="8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6" fillId="4" borderId="7" xfId="4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9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left" vertical="center" indent="1"/>
      <protection locked="0"/>
    </xf>
    <xf numFmtId="0" fontId="7" fillId="0" borderId="25" xfId="0" applyFont="1" applyBorder="1" applyAlignment="1" applyProtection="1">
      <alignment horizontal="left" vertical="center" indent="1"/>
      <protection locked="0"/>
    </xf>
    <xf numFmtId="0" fontId="18" fillId="0" borderId="24" xfId="0" applyFont="1" applyBorder="1" applyAlignment="1" applyProtection="1">
      <alignment horizontal="left" vertical="center" indent="1"/>
      <protection locked="0"/>
    </xf>
    <xf numFmtId="0" fontId="18" fillId="0" borderId="0" xfId="0" applyFont="1" applyBorder="1" applyAlignment="1" applyProtection="1">
      <alignment vertical="center"/>
      <protection locked="0"/>
    </xf>
    <xf numFmtId="6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7" fillId="0" borderId="12" xfId="0" applyFont="1" applyBorder="1" applyAlignment="1" applyProtection="1">
      <alignment horizontal="left" vertical="center" indent="1"/>
      <protection locked="0"/>
    </xf>
    <xf numFmtId="1" fontId="8" fillId="3" borderId="26" xfId="1" applyNumberFormat="1" applyFont="1" applyFill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left" vertical="center" indent="2"/>
      <protection locked="0"/>
    </xf>
    <xf numFmtId="0" fontId="7" fillId="0" borderId="25" xfId="0" applyFont="1" applyBorder="1" applyAlignment="1" applyProtection="1">
      <alignment horizontal="left" vertical="center" indent="2"/>
      <protection locked="0"/>
    </xf>
    <xf numFmtId="0" fontId="9" fillId="2" borderId="16" xfId="4" applyFont="1" applyFill="1" applyBorder="1" applyAlignment="1" applyProtection="1">
      <alignment horizontal="center" vertical="center" wrapText="1"/>
      <protection locked="0"/>
    </xf>
    <xf numFmtId="0" fontId="9" fillId="2" borderId="16" xfId="4" applyFont="1" applyFill="1" applyBorder="1" applyAlignment="1" applyProtection="1">
      <alignment vertical="center" wrapText="1"/>
      <protection locked="0"/>
    </xf>
    <xf numFmtId="164" fontId="9" fillId="2" borderId="16" xfId="4" applyNumberFormat="1" applyFont="1" applyFill="1" applyBorder="1" applyAlignment="1" applyProtection="1">
      <alignment horizontal="center" vertical="center" wrapText="1"/>
      <protection locked="0"/>
    </xf>
    <xf numFmtId="9" fontId="7" fillId="2" borderId="16" xfId="1" applyFont="1" applyFill="1" applyBorder="1" applyAlignment="1" applyProtection="1">
      <alignment horizontal="center" vertical="center" wrapText="1"/>
      <protection locked="0"/>
    </xf>
    <xf numFmtId="0" fontId="9" fillId="2" borderId="4" xfId="4" applyFont="1" applyFill="1" applyBorder="1" applyAlignment="1" applyProtection="1">
      <alignment horizontal="center" vertical="center" wrapText="1"/>
      <protection locked="0"/>
    </xf>
    <xf numFmtId="0" fontId="9" fillId="2" borderId="4" xfId="4" applyFont="1" applyFill="1" applyBorder="1" applyAlignment="1" applyProtection="1">
      <alignment vertical="center" wrapText="1"/>
      <protection locked="0"/>
    </xf>
    <xf numFmtId="164" fontId="9" fillId="2" borderId="4" xfId="4" applyNumberFormat="1" applyFont="1" applyFill="1" applyBorder="1" applyAlignment="1" applyProtection="1">
      <alignment horizontal="center" vertical="center" wrapText="1"/>
      <protection locked="0"/>
    </xf>
    <xf numFmtId="9" fontId="7" fillId="2" borderId="4" xfId="1" applyFont="1" applyFill="1" applyBorder="1" applyAlignment="1" applyProtection="1">
      <alignment horizontal="center" vertical="center" wrapText="1"/>
      <protection locked="0"/>
    </xf>
    <xf numFmtId="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9" fontId="7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left" vertical="top" indent="1"/>
      <protection locked="0"/>
    </xf>
    <xf numFmtId="9" fontId="7" fillId="0" borderId="0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8" xfId="0" applyFont="1" applyBorder="1" applyAlignment="1" applyProtection="1">
      <alignment horizontal="left" vertical="top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7" fillId="0" borderId="12" xfId="0" applyFont="1" applyBorder="1" applyAlignment="1" applyProtection="1">
      <alignment horizontal="left" vertical="top" indent="1"/>
      <protection locked="0"/>
    </xf>
    <xf numFmtId="1" fontId="20" fillId="4" borderId="0" xfId="0" applyNumberFormat="1" applyFont="1" applyFill="1" applyAlignment="1" applyProtection="1">
      <alignment horizontal="center" vertical="top"/>
      <protection locked="0"/>
    </xf>
    <xf numFmtId="1" fontId="8" fillId="3" borderId="31" xfId="1" applyNumberFormat="1" applyFont="1" applyFill="1" applyBorder="1" applyAlignment="1" applyProtection="1">
      <alignment vertical="center"/>
    </xf>
    <xf numFmtId="164" fontId="8" fillId="3" borderId="30" xfId="0" applyNumberFormat="1" applyFont="1" applyFill="1" applyBorder="1" applyAlignment="1" applyProtection="1">
      <alignment horizontal="center" vertical="center"/>
    </xf>
    <xf numFmtId="164" fontId="8" fillId="3" borderId="32" xfId="0" applyNumberFormat="1" applyFont="1" applyFill="1" applyBorder="1" applyAlignment="1" applyProtection="1">
      <alignment vertical="center"/>
    </xf>
    <xf numFmtId="1" fontId="8" fillId="3" borderId="26" xfId="1" applyNumberFormat="1" applyFont="1" applyFill="1" applyBorder="1" applyAlignment="1" applyProtection="1">
      <alignment horizontal="center"/>
    </xf>
    <xf numFmtId="9" fontId="8" fillId="3" borderId="30" xfId="1" applyFont="1" applyFill="1" applyBorder="1" applyAlignment="1" applyProtection="1">
      <alignment horizontal="center"/>
    </xf>
    <xf numFmtId="1" fontId="8" fillId="3" borderId="26" xfId="1" applyNumberFormat="1" applyFont="1" applyFill="1" applyBorder="1" applyAlignment="1" applyProtection="1">
      <alignment horizontal="center" vertical="top"/>
    </xf>
    <xf numFmtId="9" fontId="8" fillId="3" borderId="30" xfId="1" applyFont="1" applyFill="1" applyBorder="1" applyAlignment="1" applyProtection="1">
      <alignment horizontal="center" vertical="top"/>
    </xf>
    <xf numFmtId="1" fontId="8" fillId="3" borderId="28" xfId="1" applyNumberFormat="1" applyFont="1" applyFill="1" applyBorder="1" applyAlignment="1" applyProtection="1">
      <alignment horizontal="center"/>
    </xf>
    <xf numFmtId="9" fontId="8" fillId="3" borderId="29" xfId="1" applyFont="1" applyFill="1" applyBorder="1" applyAlignment="1" applyProtection="1">
      <alignment horizontal="center"/>
    </xf>
    <xf numFmtId="164" fontId="8" fillId="3" borderId="30" xfId="0" applyNumberFormat="1" applyFont="1" applyFill="1" applyBorder="1" applyAlignment="1" applyProtection="1">
      <alignment horizontal="center" vertical="top"/>
    </xf>
    <xf numFmtId="0" fontId="7" fillId="0" borderId="24" xfId="0" applyFont="1" applyBorder="1" applyAlignment="1" applyProtection="1">
      <alignment horizontal="left" vertical="top" indent="2"/>
      <protection locked="0"/>
    </xf>
    <xf numFmtId="0" fontId="24" fillId="0" borderId="33" xfId="0" applyFont="1" applyBorder="1" applyAlignment="1">
      <alignment vertical="center" wrapText="1"/>
    </xf>
    <xf numFmtId="0" fontId="24" fillId="0" borderId="33" xfId="0" applyFont="1" applyBorder="1" applyAlignment="1">
      <alignment horizontal="center" vertical="center" wrapText="1"/>
    </xf>
    <xf numFmtId="0" fontId="1" fillId="0" borderId="0" xfId="4" applyAlignment="1">
      <alignment horizontal="center"/>
    </xf>
    <xf numFmtId="49" fontId="1" fillId="0" borderId="0" xfId="4" applyNumberFormat="1"/>
    <xf numFmtId="0" fontId="1" fillId="0" borderId="0" xfId="4" applyAlignment="1">
      <alignment wrapText="1"/>
    </xf>
    <xf numFmtId="0" fontId="1" fillId="0" borderId="0" xfId="4"/>
    <xf numFmtId="0" fontId="28" fillId="5" borderId="34" xfId="4" applyFont="1" applyFill="1" applyBorder="1" applyAlignment="1">
      <alignment horizontal="center" wrapText="1"/>
    </xf>
    <xf numFmtId="49" fontId="28" fillId="5" borderId="34" xfId="4" applyNumberFormat="1" applyFont="1" applyFill="1" applyBorder="1" applyAlignment="1">
      <alignment horizontal="center" wrapText="1"/>
    </xf>
    <xf numFmtId="44" fontId="28" fillId="5" borderId="34" xfId="6" applyFont="1" applyFill="1" applyBorder="1" applyAlignment="1">
      <alignment horizontal="center" wrapText="1"/>
    </xf>
    <xf numFmtId="0" fontId="28" fillId="0" borderId="34" xfId="4" applyFont="1" applyBorder="1" applyAlignment="1">
      <alignment horizontal="center" wrapText="1"/>
    </xf>
    <xf numFmtId="1" fontId="9" fillId="0" borderId="34" xfId="4" applyNumberFormat="1" applyFont="1" applyBorder="1" applyAlignment="1">
      <alignment horizontal="center" vertical="center"/>
    </xf>
    <xf numFmtId="0" fontId="9" fillId="0" borderId="34" xfId="4" applyFont="1" applyBorder="1" applyAlignment="1">
      <alignment vertical="center" wrapText="1"/>
    </xf>
    <xf numFmtId="164" fontId="9" fillId="6" borderId="34" xfId="4" applyNumberFormat="1" applyFont="1" applyFill="1" applyBorder="1" applyAlignment="1">
      <alignment horizontal="center" vertical="center"/>
    </xf>
    <xf numFmtId="164" fontId="9" fillId="0" borderId="34" xfId="4" applyNumberFormat="1" applyFont="1" applyBorder="1" applyAlignment="1">
      <alignment horizontal="center" vertical="center"/>
    </xf>
    <xf numFmtId="165" fontId="29" fillId="0" borderId="34" xfId="4" applyNumberFormat="1" applyFont="1" applyBorder="1" applyAlignment="1">
      <alignment horizontal="right" vertical="center" indent="1" shrinkToFit="1"/>
    </xf>
    <xf numFmtId="49" fontId="23" fillId="0" borderId="34" xfId="4" applyNumberFormat="1" applyFont="1" applyBorder="1" applyAlignment="1">
      <alignment horizontal="left" vertical="center" wrapText="1"/>
    </xf>
    <xf numFmtId="0" fontId="9" fillId="0" borderId="34" xfId="4" applyFont="1" applyBorder="1" applyAlignment="1">
      <alignment vertical="center"/>
    </xf>
    <xf numFmtId="165" fontId="29" fillId="0" borderId="34" xfId="4" applyNumberFormat="1" applyFont="1" applyBorder="1" applyAlignment="1">
      <alignment horizontal="right" vertical="top" indent="1" shrinkToFit="1"/>
    </xf>
    <xf numFmtId="44" fontId="1" fillId="0" borderId="0" xfId="6" applyFont="1" applyAlignment="1">
      <alignment horizontal="center"/>
    </xf>
    <xf numFmtId="44" fontId="1" fillId="0" borderId="37" xfId="4" applyNumberFormat="1" applyBorder="1" applyAlignment="1">
      <alignment horizontal="center"/>
    </xf>
    <xf numFmtId="44" fontId="1" fillId="0" borderId="0" xfId="4" applyNumberFormat="1" applyAlignment="1">
      <alignment horizontal="center"/>
    </xf>
    <xf numFmtId="0" fontId="28" fillId="0" borderId="34" xfId="4" applyFont="1" applyBorder="1" applyAlignment="1">
      <alignment horizontal="left"/>
    </xf>
    <xf numFmtId="0" fontId="30" fillId="0" borderId="39" xfId="4" applyFont="1" applyBorder="1" applyAlignment="1">
      <alignment horizontal="left" wrapText="1"/>
    </xf>
    <xf numFmtId="0" fontId="1" fillId="0" borderId="19" xfId="4" applyBorder="1" applyAlignment="1">
      <alignment horizontal="left"/>
    </xf>
    <xf numFmtId="0" fontId="1" fillId="0" borderId="20" xfId="4" applyBorder="1" applyAlignment="1">
      <alignment horizontal="left"/>
    </xf>
    <xf numFmtId="0" fontId="28" fillId="0" borderId="34" xfId="4" applyFont="1" applyBorder="1" applyAlignment="1">
      <alignment horizontal="left" wrapText="1"/>
    </xf>
    <xf numFmtId="0" fontId="1" fillId="0" borderId="21" xfId="4" applyBorder="1" applyAlignment="1">
      <alignment horizontal="left"/>
    </xf>
    <xf numFmtId="0" fontId="1" fillId="0" borderId="22" xfId="4" applyBorder="1" applyAlignment="1">
      <alignment horizontal="left"/>
    </xf>
    <xf numFmtId="0" fontId="28" fillId="0" borderId="21" xfId="4" applyFont="1" applyBorder="1" applyAlignment="1">
      <alignment horizontal="left"/>
    </xf>
    <xf numFmtId="0" fontId="28" fillId="0" borderId="22" xfId="4" applyFont="1" applyBorder="1" applyAlignment="1">
      <alignment horizontal="left"/>
    </xf>
    <xf numFmtId="0" fontId="1" fillId="0" borderId="41" xfId="4" applyBorder="1" applyAlignment="1">
      <alignment horizontal="left"/>
    </xf>
    <xf numFmtId="0" fontId="1" fillId="0" borderId="42" xfId="4" applyBorder="1" applyAlignment="1">
      <alignment horizontal="left"/>
    </xf>
    <xf numFmtId="0" fontId="1" fillId="0" borderId="38" xfId="4" applyBorder="1" applyAlignment="1">
      <alignment wrapText="1"/>
    </xf>
    <xf numFmtId="0" fontId="31" fillId="0" borderId="0" xfId="4" applyFont="1" applyAlignment="1">
      <alignment vertical="center" wrapText="1"/>
    </xf>
    <xf numFmtId="0" fontId="1" fillId="0" borderId="0" xfId="4" applyAlignment="1">
      <alignment vertical="center" wrapText="1"/>
    </xf>
    <xf numFmtId="164" fontId="7" fillId="0" borderId="4" xfId="8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34" fillId="0" borderId="4" xfId="4" applyFont="1" applyBorder="1" applyAlignment="1" applyProtection="1">
      <alignment horizontal="center" vertical="center" wrapText="1"/>
      <protection locked="0"/>
    </xf>
    <xf numFmtId="0" fontId="34" fillId="0" borderId="4" xfId="4" applyFont="1" applyBorder="1" applyAlignment="1" applyProtection="1">
      <alignment vertical="center" wrapText="1"/>
      <protection locked="0"/>
    </xf>
    <xf numFmtId="0" fontId="36" fillId="0" borderId="4" xfId="4" applyFont="1" applyBorder="1" applyAlignment="1" applyProtection="1">
      <alignment vertical="center" wrapText="1"/>
      <protection locked="0"/>
    </xf>
    <xf numFmtId="49" fontId="9" fillId="0" borderId="4" xfId="4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" fillId="0" borderId="43" xfId="4" applyBorder="1" applyAlignment="1">
      <alignment horizontal="center"/>
    </xf>
    <xf numFmtId="0" fontId="1" fillId="0" borderId="43" xfId="4" applyBorder="1"/>
    <xf numFmtId="164" fontId="1" fillId="0" borderId="43" xfId="4" applyNumberFormat="1" applyBorder="1"/>
    <xf numFmtId="10" fontId="37" fillId="0" borderId="43" xfId="4" applyNumberFormat="1" applyFont="1" applyBorder="1" applyAlignment="1">
      <alignment horizontal="right" vertical="center"/>
    </xf>
    <xf numFmtId="10" fontId="0" fillId="0" borderId="0" xfId="5" applyNumberFormat="1" applyFont="1"/>
    <xf numFmtId="44" fontId="0" fillId="0" borderId="0" xfId="6" applyFont="1"/>
    <xf numFmtId="164" fontId="1" fillId="0" borderId="0" xfId="4" applyNumberFormat="1"/>
    <xf numFmtId="10" fontId="1" fillId="0" borderId="0" xfId="4" applyNumberFormat="1"/>
    <xf numFmtId="0" fontId="1" fillId="0" borderId="0" xfId="4" applyAlignment="1">
      <alignment horizontal="right"/>
    </xf>
    <xf numFmtId="0" fontId="1" fillId="0" borderId="34" xfId="4" applyBorder="1" applyAlignment="1">
      <alignment horizontal="center" vertical="center"/>
    </xf>
    <xf numFmtId="49" fontId="1" fillId="0" borderId="34" xfId="4" applyNumberFormat="1" applyBorder="1" applyAlignment="1">
      <alignment horizontal="center" vertical="center"/>
    </xf>
    <xf numFmtId="0" fontId="38" fillId="0" borderId="0" xfId="4" applyFont="1" applyAlignment="1">
      <alignment horizontal="right"/>
    </xf>
    <xf numFmtId="0" fontId="27" fillId="0" borderId="34" xfId="4" applyFont="1" applyBorder="1" applyAlignment="1">
      <alignment horizontal="center" vertical="center"/>
    </xf>
    <xf numFmtId="166" fontId="1" fillId="0" borderId="34" xfId="4" applyNumberFormat="1" applyBorder="1" applyAlignment="1">
      <alignment horizontal="center"/>
    </xf>
    <xf numFmtId="0" fontId="28" fillId="5" borderId="44" xfId="4" applyFont="1" applyFill="1" applyBorder="1" applyAlignment="1">
      <alignment horizontal="center"/>
    </xf>
    <xf numFmtId="0" fontId="28" fillId="5" borderId="45" xfId="4" applyFont="1" applyFill="1" applyBorder="1" applyAlignment="1">
      <alignment horizontal="center"/>
    </xf>
    <xf numFmtId="164" fontId="28" fillId="5" borderId="45" xfId="4" applyNumberFormat="1" applyFont="1" applyFill="1" applyBorder="1" applyAlignment="1">
      <alignment horizontal="center"/>
    </xf>
    <xf numFmtId="0" fontId="28" fillId="5" borderId="45" xfId="4" applyFont="1" applyFill="1" applyBorder="1" applyAlignment="1">
      <alignment horizontal="center" wrapText="1"/>
    </xf>
    <xf numFmtId="10" fontId="28" fillId="5" borderId="46" xfId="4" applyNumberFormat="1" applyFont="1" applyFill="1" applyBorder="1" applyAlignment="1">
      <alignment horizontal="center"/>
    </xf>
    <xf numFmtId="10" fontId="28" fillId="5" borderId="44" xfId="5" applyNumberFormat="1" applyFont="1" applyFill="1" applyBorder="1" applyAlignment="1">
      <alignment horizontal="center"/>
    </xf>
    <xf numFmtId="44" fontId="28" fillId="5" borderId="45" xfId="6" applyFont="1" applyFill="1" applyBorder="1" applyAlignment="1">
      <alignment horizontal="center"/>
    </xf>
    <xf numFmtId="44" fontId="28" fillId="5" borderId="46" xfId="6" applyFont="1" applyFill="1" applyBorder="1" applyAlignment="1">
      <alignment horizontal="center"/>
    </xf>
    <xf numFmtId="0" fontId="1" fillId="0" borderId="47" xfId="4" applyBorder="1" applyAlignment="1">
      <alignment horizontal="center"/>
    </xf>
    <xf numFmtId="0" fontId="1" fillId="0" borderId="47" xfId="4" applyBorder="1"/>
    <xf numFmtId="0" fontId="27" fillId="0" borderId="47" xfId="4" applyFont="1" applyBorder="1" applyAlignment="1">
      <alignment horizontal="center"/>
    </xf>
    <xf numFmtId="164" fontId="1" fillId="0" borderId="47" xfId="4" applyNumberFormat="1" applyBorder="1"/>
    <xf numFmtId="10" fontId="1" fillId="0" borderId="47" xfId="4" applyNumberFormat="1" applyBorder="1"/>
    <xf numFmtId="10" fontId="0" fillId="0" borderId="47" xfId="5" applyNumberFormat="1" applyFont="1" applyBorder="1"/>
    <xf numFmtId="44" fontId="0" fillId="0" borderId="47" xfId="6" applyFont="1" applyBorder="1"/>
    <xf numFmtId="0" fontId="1" fillId="0" borderId="34" xfId="4" applyBorder="1" applyAlignment="1">
      <alignment horizontal="center"/>
    </xf>
    <xf numFmtId="167" fontId="1" fillId="0" borderId="34" xfId="4" quotePrefix="1" applyNumberFormat="1" applyBorder="1" applyAlignment="1">
      <alignment horizontal="left"/>
    </xf>
    <xf numFmtId="0" fontId="40" fillId="0" borderId="34" xfId="4" applyFont="1" applyBorder="1" applyAlignment="1">
      <alignment wrapText="1"/>
    </xf>
    <xf numFmtId="0" fontId="40" fillId="0" borderId="34" xfId="4" applyFont="1" applyBorder="1" applyAlignment="1">
      <alignment horizontal="center" vertical="center" wrapText="1"/>
    </xf>
    <xf numFmtId="43" fontId="0" fillId="0" borderId="34" xfId="6" applyNumberFormat="1" applyFont="1" applyBorder="1"/>
    <xf numFmtId="44" fontId="0" fillId="0" borderId="34" xfId="6" applyFont="1" applyFill="1" applyBorder="1" applyAlignment="1">
      <alignment horizontal="center"/>
    </xf>
    <xf numFmtId="166" fontId="0" fillId="0" borderId="34" xfId="5" applyNumberFormat="1" applyFont="1" applyFill="1" applyBorder="1"/>
    <xf numFmtId="10" fontId="0" fillId="0" borderId="34" xfId="5" applyNumberFormat="1" applyFont="1" applyBorder="1"/>
    <xf numFmtId="44" fontId="0" fillId="0" borderId="34" xfId="6" applyFont="1" applyBorder="1"/>
    <xf numFmtId="167" fontId="1" fillId="0" borderId="34" xfId="4" applyNumberFormat="1" applyBorder="1" applyAlignment="1">
      <alignment horizontal="left"/>
    </xf>
    <xf numFmtId="0" fontId="1" fillId="0" borderId="34" xfId="4" applyBorder="1" applyAlignment="1">
      <alignment wrapText="1"/>
    </xf>
    <xf numFmtId="0" fontId="1" fillId="0" borderId="34" xfId="4" applyBorder="1" applyAlignment="1">
      <alignment horizontal="center" vertical="center" wrapText="1"/>
    </xf>
    <xf numFmtId="49" fontId="1" fillId="0" borderId="34" xfId="4" quotePrefix="1" applyNumberFormat="1" applyBorder="1"/>
    <xf numFmtId="43" fontId="1" fillId="0" borderId="34" xfId="4" applyNumberFormat="1" applyBorder="1"/>
    <xf numFmtId="167" fontId="1" fillId="0" borderId="34" xfId="4" quotePrefix="1" applyNumberFormat="1" applyBorder="1"/>
    <xf numFmtId="44" fontId="0" fillId="0" borderId="34" xfId="6" applyFont="1" applyBorder="1" applyAlignment="1">
      <alignment horizontal="center"/>
    </xf>
    <xf numFmtId="49" fontId="1" fillId="0" borderId="34" xfId="4" quotePrefix="1" applyNumberFormat="1" applyBorder="1" applyAlignment="1">
      <alignment horizontal="left"/>
    </xf>
    <xf numFmtId="0" fontId="40" fillId="0" borderId="34" xfId="4" applyFont="1" applyBorder="1"/>
    <xf numFmtId="0" fontId="1" fillId="0" borderId="34" xfId="4" applyBorder="1"/>
    <xf numFmtId="10" fontId="1" fillId="0" borderId="34" xfId="4" applyNumberFormat="1" applyBorder="1"/>
    <xf numFmtId="49" fontId="1" fillId="0" borderId="34" xfId="4" applyNumberFormat="1" applyBorder="1"/>
    <xf numFmtId="0" fontId="41" fillId="0" borderId="34" xfId="4" applyFont="1" applyBorder="1"/>
    <xf numFmtId="0" fontId="1" fillId="0" borderId="0" xfId="4" applyAlignment="1">
      <alignment horizontal="center" vertical="center"/>
    </xf>
    <xf numFmtId="0" fontId="38" fillId="0" borderId="48" xfId="4" applyFont="1" applyBorder="1" applyAlignment="1">
      <alignment horizontal="right" vertical="center"/>
    </xf>
    <xf numFmtId="0" fontId="42" fillId="0" borderId="0" xfId="4" applyFont="1" applyAlignment="1">
      <alignment horizontal="left" vertical="center"/>
    </xf>
    <xf numFmtId="164" fontId="1" fillId="0" borderId="0" xfId="4" applyNumberFormat="1" applyAlignment="1">
      <alignment vertical="center"/>
    </xf>
    <xf numFmtId="10" fontId="1" fillId="0" borderId="0" xfId="4" applyNumberFormat="1" applyAlignment="1">
      <alignment vertical="center"/>
    </xf>
    <xf numFmtId="0" fontId="1" fillId="0" borderId="0" xfId="4" applyAlignment="1">
      <alignment vertical="center"/>
    </xf>
    <xf numFmtId="10" fontId="43" fillId="0" borderId="0" xfId="5" applyNumberFormat="1" applyFont="1" applyAlignment="1">
      <alignment horizontal="right" vertical="center"/>
    </xf>
    <xf numFmtId="44" fontId="0" fillId="0" borderId="0" xfId="6" applyFont="1" applyAlignment="1">
      <alignment vertical="center"/>
    </xf>
    <xf numFmtId="0" fontId="38" fillId="0" borderId="0" xfId="4" applyFont="1" applyAlignment="1">
      <alignment horizontal="right" vertical="center"/>
    </xf>
    <xf numFmtId="164" fontId="42" fillId="0" borderId="0" xfId="4" applyNumberFormat="1" applyFont="1" applyAlignment="1">
      <alignment horizontal="left" vertical="center"/>
    </xf>
    <xf numFmtId="167" fontId="1" fillId="2" borderId="34" xfId="4" quotePrefix="1" applyNumberFormat="1" applyFill="1" applyBorder="1" applyAlignment="1">
      <alignment horizontal="left"/>
    </xf>
    <xf numFmtId="167" fontId="1" fillId="2" borderId="34" xfId="4" applyNumberFormat="1" applyFill="1" applyBorder="1" applyAlignment="1">
      <alignment horizontal="left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/>
      <protection locked="0"/>
    </xf>
    <xf numFmtId="1" fontId="4" fillId="2" borderId="13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Alignment="1" applyProtection="1">
      <alignment horizontal="right" vertical="center" indent="6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9" xfId="0" applyNumberFormat="1" applyFont="1" applyBorder="1" applyAlignment="1" applyProtection="1">
      <alignment horizontal="center"/>
      <protection locked="0"/>
    </xf>
    <xf numFmtId="1" fontId="4" fillId="0" borderId="10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15" fillId="0" borderId="10" xfId="7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top" wrapText="1" indent="1"/>
      <protection locked="0"/>
    </xf>
    <xf numFmtId="1" fontId="4" fillId="2" borderId="12" xfId="0" applyNumberFormat="1" applyFont="1" applyFill="1" applyBorder="1" applyAlignment="1">
      <alignment horizontal="center" vertical="top"/>
    </xf>
    <xf numFmtId="1" fontId="4" fillId="2" borderId="13" xfId="0" applyNumberFormat="1" applyFont="1" applyFill="1" applyBorder="1" applyAlignment="1">
      <alignment horizontal="center" vertical="top"/>
    </xf>
    <xf numFmtId="0" fontId="8" fillId="0" borderId="8" xfId="0" applyFont="1" applyBorder="1" applyAlignment="1" applyProtection="1">
      <alignment horizontal="left" vertical="top" wrapText="1" indent="1"/>
      <protection locked="0"/>
    </xf>
    <xf numFmtId="0" fontId="8" fillId="0" borderId="17" xfId="0" applyFont="1" applyBorder="1" applyAlignment="1" applyProtection="1">
      <alignment horizontal="left" vertical="top" wrapText="1" indent="1"/>
      <protection locked="0"/>
    </xf>
    <xf numFmtId="0" fontId="8" fillId="0" borderId="10" xfId="0" applyFont="1" applyBorder="1" applyAlignment="1" applyProtection="1">
      <alignment horizontal="left" vertical="top" wrapText="1" indent="1"/>
      <protection locked="0"/>
    </xf>
    <xf numFmtId="0" fontId="8" fillId="0" borderId="0" xfId="0" applyFont="1" applyBorder="1" applyAlignment="1" applyProtection="1">
      <alignment horizontal="left" vertical="top" wrapText="1" indent="1"/>
      <protection locked="0"/>
    </xf>
    <xf numFmtId="0" fontId="8" fillId="0" borderId="12" xfId="0" applyFont="1" applyBorder="1" applyAlignment="1" applyProtection="1">
      <alignment horizontal="left" vertical="top" wrapText="1" indent="1"/>
      <protection locked="0"/>
    </xf>
    <xf numFmtId="0" fontId="8" fillId="0" borderId="18" xfId="0" applyFont="1" applyBorder="1" applyAlignment="1" applyProtection="1">
      <alignment horizontal="left" vertical="top" wrapText="1" inden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right" vertical="center" indent="9"/>
      <protection locked="0"/>
    </xf>
    <xf numFmtId="1" fontId="12" fillId="0" borderId="19" xfId="0" applyNumberFormat="1" applyFont="1" applyBorder="1" applyAlignment="1" applyProtection="1">
      <alignment horizontal="center"/>
      <protection locked="0"/>
    </xf>
    <xf numFmtId="1" fontId="12" fillId="0" borderId="20" xfId="0" applyNumberFormat="1" applyFont="1" applyBorder="1" applyAlignment="1" applyProtection="1">
      <alignment horizontal="center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1" fontId="14" fillId="0" borderId="10" xfId="7" applyNumberForma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32" fillId="4" borderId="24" xfId="0" applyFont="1" applyFill="1" applyBorder="1" applyAlignment="1" applyProtection="1">
      <alignment horizontal="center" vertical="center" wrapText="1"/>
      <protection locked="0"/>
    </xf>
    <xf numFmtId="0" fontId="33" fillId="4" borderId="0" xfId="0" applyFont="1" applyFill="1" applyBorder="1" applyAlignment="1" applyProtection="1">
      <alignment horizontal="center" vertical="center" wrapText="1"/>
      <protection locked="0"/>
    </xf>
    <xf numFmtId="0" fontId="33" fillId="4" borderId="11" xfId="0" applyFont="1" applyFill="1" applyBorder="1" applyAlignment="1" applyProtection="1">
      <alignment horizontal="center" vertical="center" wrapText="1"/>
      <protection locked="0"/>
    </xf>
    <xf numFmtId="0" fontId="33" fillId="4" borderId="25" xfId="0" applyFont="1" applyFill="1" applyBorder="1" applyAlignment="1" applyProtection="1">
      <alignment horizontal="center" vertical="center" wrapText="1"/>
      <protection locked="0"/>
    </xf>
    <xf numFmtId="0" fontId="33" fillId="4" borderId="18" xfId="0" applyFont="1" applyFill="1" applyBorder="1" applyAlignment="1" applyProtection="1">
      <alignment horizontal="center" vertical="center" wrapText="1"/>
      <protection locked="0"/>
    </xf>
    <xf numFmtId="0" fontId="33" fillId="4" borderId="13" xfId="0" applyFont="1" applyFill="1" applyBorder="1" applyAlignment="1" applyProtection="1">
      <alignment horizontal="center" vertical="center" wrapText="1"/>
      <protection locked="0"/>
    </xf>
    <xf numFmtId="1" fontId="12" fillId="0" borderId="8" xfId="0" applyNumberFormat="1" applyFont="1" applyBorder="1" applyAlignment="1">
      <alignment horizontal="center" shrinkToFit="1"/>
    </xf>
    <xf numFmtId="1" fontId="12" fillId="0" borderId="9" xfId="0" applyNumberFormat="1" applyFont="1" applyBorder="1" applyAlignment="1">
      <alignment horizontal="center" shrinkToFit="1"/>
    </xf>
    <xf numFmtId="1" fontId="4" fillId="0" borderId="10" xfId="0" applyNumberFormat="1" applyFont="1" applyBorder="1" applyAlignment="1">
      <alignment horizontal="center"/>
    </xf>
    <xf numFmtId="0" fontId="17" fillId="0" borderId="8" xfId="0" applyFont="1" applyBorder="1" applyAlignment="1" applyProtection="1">
      <alignment horizontal="left" vertical="top" wrapText="1" indent="1"/>
      <protection locked="0"/>
    </xf>
    <xf numFmtId="0" fontId="17" fillId="0" borderId="17" xfId="0" applyFont="1" applyBorder="1" applyAlignment="1" applyProtection="1">
      <alignment horizontal="left" vertical="top" wrapText="1" indent="1"/>
      <protection locked="0"/>
    </xf>
    <xf numFmtId="0" fontId="17" fillId="0" borderId="10" xfId="0" applyFont="1" applyBorder="1" applyAlignment="1" applyProtection="1">
      <alignment horizontal="left" vertical="top" wrapText="1" indent="1"/>
      <protection locked="0"/>
    </xf>
    <xf numFmtId="0" fontId="17" fillId="0" borderId="0" xfId="0" applyFont="1" applyBorder="1" applyAlignment="1" applyProtection="1">
      <alignment horizontal="left" vertical="top" wrapText="1" indent="1"/>
      <protection locked="0"/>
    </xf>
    <xf numFmtId="0" fontId="17" fillId="0" borderId="12" xfId="0" applyFont="1" applyBorder="1" applyAlignment="1" applyProtection="1">
      <alignment horizontal="left" vertical="top" wrapText="1" indent="1"/>
      <protection locked="0"/>
    </xf>
    <xf numFmtId="0" fontId="17" fillId="0" borderId="18" xfId="0" applyFont="1" applyBorder="1" applyAlignment="1" applyProtection="1">
      <alignment horizontal="left" vertical="top" wrapText="1" indent="1"/>
      <protection locked="0"/>
    </xf>
    <xf numFmtId="0" fontId="39" fillId="0" borderId="0" xfId="4" applyFont="1" applyAlignment="1">
      <alignment horizontal="center" vertical="center" wrapText="1"/>
    </xf>
    <xf numFmtId="14" fontId="1" fillId="0" borderId="34" xfId="4" applyNumberFormat="1" applyBorder="1" applyAlignment="1">
      <alignment horizontal="center" vertical="center"/>
    </xf>
    <xf numFmtId="14" fontId="1" fillId="6" borderId="34" xfId="4" applyNumberFormat="1" applyFill="1" applyBorder="1" applyAlignment="1">
      <alignment horizontal="center" vertical="center"/>
    </xf>
    <xf numFmtId="164" fontId="1" fillId="0" borderId="34" xfId="4" applyNumberForma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49" fontId="1" fillId="0" borderId="38" xfId="4" applyNumberFormat="1" applyBorder="1"/>
    <xf numFmtId="0" fontId="1" fillId="0" borderId="38" xfId="4" applyBorder="1"/>
    <xf numFmtId="0" fontId="1" fillId="0" borderId="36" xfId="4" applyBorder="1"/>
    <xf numFmtId="49" fontId="25" fillId="0" borderId="0" xfId="4" applyNumberFormat="1" applyFont="1" applyAlignment="1">
      <alignment horizontal="center" wrapText="1"/>
    </xf>
    <xf numFmtId="49" fontId="26" fillId="0" borderId="0" xfId="4" applyNumberFormat="1" applyFont="1" applyAlignment="1">
      <alignment horizontal="center" wrapText="1"/>
    </xf>
    <xf numFmtId="0" fontId="27" fillId="0" borderId="5" xfId="4" applyFont="1" applyBorder="1" applyAlignment="1">
      <alignment horizontal="center"/>
    </xf>
    <xf numFmtId="0" fontId="27" fillId="0" borderId="5" xfId="4" applyFont="1" applyBorder="1"/>
    <xf numFmtId="0" fontId="28" fillId="5" borderId="34" xfId="4" applyFont="1" applyFill="1" applyBorder="1" applyAlignment="1">
      <alignment horizontal="center" wrapText="1"/>
    </xf>
    <xf numFmtId="0" fontId="1" fillId="0" borderId="34" xfId="4" applyBorder="1" applyAlignment="1">
      <alignment horizontal="center" wrapText="1"/>
    </xf>
    <xf numFmtId="0" fontId="28" fillId="0" borderId="35" xfId="4" applyFont="1" applyBorder="1" applyAlignment="1">
      <alignment horizontal="center" wrapText="1"/>
    </xf>
    <xf numFmtId="0" fontId="28" fillId="0" borderId="36" xfId="4" applyFont="1" applyBorder="1" applyAlignment="1">
      <alignment horizontal="center" wrapText="1"/>
    </xf>
    <xf numFmtId="49" fontId="1" fillId="0" borderId="5" xfId="4" applyNumberFormat="1" applyBorder="1"/>
    <xf numFmtId="0" fontId="1" fillId="0" borderId="5" xfId="4" applyBorder="1"/>
    <xf numFmtId="0" fontId="1" fillId="0" borderId="40" xfId="4" applyBorder="1"/>
    <xf numFmtId="44" fontId="1" fillId="0" borderId="38" xfId="6" applyFont="1" applyBorder="1" applyAlignment="1">
      <alignment horizontal="left"/>
    </xf>
    <xf numFmtId="0" fontId="1" fillId="0" borderId="38" xfId="4" applyBorder="1" applyAlignment="1">
      <alignment horizontal="left"/>
    </xf>
    <xf numFmtId="0" fontId="1" fillId="0" borderId="36" xfId="4" applyBorder="1" applyAlignment="1">
      <alignment horizontal="left"/>
    </xf>
  </cellXfs>
  <cellStyles count="9">
    <cellStyle name="Currency" xfId="8" builtinId="4"/>
    <cellStyle name="Currency 2" xfId="6" xr:uid="{6F3EA7F8-2C3C-4387-897A-FD1A426D0D8D}"/>
    <cellStyle name="Hyperlink" xfId="7" builtinId="8"/>
    <cellStyle name="Normal" xfId="0" builtinId="0"/>
    <cellStyle name="Normal 2" xfId="4" xr:uid="{BCB600F6-896D-43AE-80EC-281DEF06E784}"/>
    <cellStyle name="Normal 26" xfId="2" xr:uid="{62FA17E0-392B-4C3F-9ADF-48333A4D0DBF}"/>
    <cellStyle name="Normal 28" xfId="3" xr:uid="{7C2199E5-2DDD-49DC-9585-211A257E93BF}"/>
    <cellStyle name="Percent" xfId="1" builtinId="5"/>
    <cellStyle name="Percent 2" xfId="5" xr:uid="{50D7E4C0-7CE7-4D78-BCE3-D653E6F50BDA}"/>
  </cellStyles>
  <dxfs count="45"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1562875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C6F0A-7B10-4B73-B36C-081244C459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675354-661E-4AED-8769-74D13D525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1F9350-5324-44E6-B10E-ECB23E4EA6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283595-3875-4CC5-B2F7-0C00B92EC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52D38-A7AE-4C73-BE7E-326CAB25AC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104777</xdr:rowOff>
    </xdr:from>
    <xdr:to>
      <xdr:col>2</xdr:col>
      <xdr:colOff>1216025</xdr:colOff>
      <xdr:row>0</xdr:row>
      <xdr:rowOff>438150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36DF5339-5ACC-4CF3-BEA2-DD883C5864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104777"/>
          <a:ext cx="2435225" cy="3333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84850C-81A4-4E4F-9EDE-1AED50E7E9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BD977-E9C6-44D7-889B-4AE4A2102E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171449</xdr:colOff>
      <xdr:row>0</xdr:row>
      <xdr:rowOff>28575</xdr:rowOff>
    </xdr:from>
    <xdr:to>
      <xdr:col>10</xdr:col>
      <xdr:colOff>694628</xdr:colOff>
      <xdr:row>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864259-1A41-4312-B76D-E60456443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9" y="28575"/>
          <a:ext cx="2190054" cy="1217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HTradeSales@lifewa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order@ivpress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mpcustomerservice@moody.edu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6FCE-AED1-4A93-B249-5DA5473D1832}">
  <dimension ref="A1:Q111"/>
  <sheetViews>
    <sheetView showGridLines="0" tabSelected="1" view="pageBreakPreview" zoomScale="60" zoomScaleNormal="100" workbookViewId="0">
      <selection activeCell="B121" sqref="B121"/>
    </sheetView>
  </sheetViews>
  <sheetFormatPr defaultRowHeight="15"/>
  <cols>
    <col min="1" max="1" width="12.44140625" style="3" customWidth="1"/>
    <col min="2" max="2" width="27.109375" style="1" customWidth="1"/>
    <col min="3" max="3" width="15.6640625" style="1" customWidth="1"/>
    <col min="4" max="4" width="8.77734375" style="2" customWidth="1"/>
    <col min="5" max="5" width="8.77734375" style="14" customWidth="1"/>
    <col min="6" max="6" width="8.77734375" style="20" customWidth="1"/>
    <col min="7" max="7" width="8.88671875" style="4"/>
    <col min="8" max="8" width="8.109375" style="27" customWidth="1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227" t="s">
        <v>97</v>
      </c>
      <c r="B1" s="227"/>
      <c r="C1" s="227"/>
      <c r="D1" s="227"/>
      <c r="E1" s="227"/>
      <c r="F1" s="227"/>
      <c r="G1" s="227"/>
      <c r="H1" s="227"/>
      <c r="I1" s="227"/>
    </row>
    <row r="2" spans="1:14" ht="24" customHeight="1" thickBot="1">
      <c r="A2" s="227"/>
      <c r="B2" s="227"/>
      <c r="C2" s="227"/>
      <c r="D2" s="227"/>
      <c r="E2" s="227"/>
      <c r="F2" s="227"/>
      <c r="G2" s="227"/>
      <c r="H2" s="227"/>
      <c r="I2" s="227"/>
    </row>
    <row r="3" spans="1:14" ht="24" customHeight="1" thickTop="1">
      <c r="A3" s="228" t="s">
        <v>35</v>
      </c>
      <c r="B3" s="229"/>
      <c r="C3" s="19" t="s">
        <v>7</v>
      </c>
      <c r="D3" s="10"/>
      <c r="E3" s="10"/>
      <c r="F3" s="22" t="s">
        <v>12</v>
      </c>
      <c r="G3" s="50"/>
      <c r="H3" s="51"/>
      <c r="I3" s="50"/>
    </row>
    <row r="4" spans="1:14" ht="24" customHeight="1">
      <c r="A4" s="230" t="s">
        <v>36</v>
      </c>
      <c r="B4" s="231"/>
      <c r="C4" s="19" t="s">
        <v>8</v>
      </c>
      <c r="D4" s="10"/>
      <c r="E4" s="10"/>
      <c r="F4" s="22" t="s">
        <v>13</v>
      </c>
      <c r="G4" s="9"/>
      <c r="H4" s="29"/>
      <c r="I4" s="9"/>
    </row>
    <row r="5" spans="1:14" ht="24" customHeight="1">
      <c r="A5" s="230" t="s">
        <v>37</v>
      </c>
      <c r="B5" s="231"/>
      <c r="C5" s="19" t="s">
        <v>9</v>
      </c>
      <c r="D5" s="10"/>
      <c r="E5" s="10"/>
      <c r="F5" s="23" t="s">
        <v>14</v>
      </c>
      <c r="G5" s="9"/>
      <c r="H5" s="29"/>
      <c r="I5" s="9"/>
      <c r="N5" s="28"/>
    </row>
    <row r="6" spans="1:14" ht="24" customHeight="1">
      <c r="A6" s="230" t="s">
        <v>38</v>
      </c>
      <c r="B6" s="231"/>
      <c r="C6" s="19" t="s">
        <v>10</v>
      </c>
      <c r="D6" s="10"/>
      <c r="E6" s="10"/>
      <c r="F6" s="22" t="s">
        <v>15</v>
      </c>
      <c r="G6" s="9"/>
      <c r="H6" s="29"/>
      <c r="I6" s="9"/>
    </row>
    <row r="7" spans="1:14" ht="24" customHeight="1">
      <c r="A7" s="232" t="s">
        <v>55</v>
      </c>
      <c r="B7" s="231"/>
      <c r="C7" s="19" t="s">
        <v>11</v>
      </c>
      <c r="D7" s="10"/>
      <c r="E7" s="10"/>
      <c r="F7" s="22" t="s">
        <v>16</v>
      </c>
      <c r="G7" s="9"/>
      <c r="H7" s="29"/>
      <c r="I7" s="9"/>
    </row>
    <row r="8" spans="1:14" ht="24" customHeight="1" thickBot="1">
      <c r="A8" s="225"/>
      <c r="B8" s="226"/>
      <c r="C8" s="6"/>
      <c r="D8" s="7"/>
      <c r="E8" s="21"/>
      <c r="I8" s="4"/>
      <c r="K8" s="65"/>
    </row>
    <row r="9" spans="1:14" ht="24" customHeight="1" thickTop="1" thickBot="1">
      <c r="A9" s="8"/>
      <c r="B9" s="6"/>
      <c r="C9" s="6"/>
      <c r="D9" s="7"/>
      <c r="E9" s="21"/>
      <c r="K9" s="65"/>
    </row>
    <row r="10" spans="1:14" ht="15" customHeight="1" thickTop="1">
      <c r="A10" s="72" t="s">
        <v>73</v>
      </c>
      <c r="B10" s="73"/>
      <c r="C10" s="66"/>
      <c r="D10" s="77" t="s">
        <v>74</v>
      </c>
      <c r="E10" s="66"/>
      <c r="F10" s="66"/>
      <c r="G10" s="67"/>
      <c r="H10" s="114"/>
      <c r="I10" s="115"/>
      <c r="J10" s="11"/>
      <c r="K10" s="65"/>
    </row>
    <row r="11" spans="1:14" ht="15" customHeight="1">
      <c r="A11" s="83" t="s">
        <v>62</v>
      </c>
      <c r="B11" s="74" t="s">
        <v>81</v>
      </c>
      <c r="C11" s="68"/>
      <c r="D11" s="80" t="s">
        <v>60</v>
      </c>
      <c r="E11" s="81"/>
      <c r="F11" s="68"/>
      <c r="G11" s="69"/>
      <c r="H11" s="110" t="s">
        <v>4</v>
      </c>
      <c r="I11" s="111" t="s">
        <v>4</v>
      </c>
      <c r="J11" s="11"/>
      <c r="K11" s="65"/>
    </row>
    <row r="12" spans="1:14" ht="24" customHeight="1">
      <c r="A12" s="99" t="s">
        <v>87</v>
      </c>
      <c r="B12" s="223" t="s">
        <v>92</v>
      </c>
      <c r="C12" s="224"/>
      <c r="D12" s="86" t="s">
        <v>46</v>
      </c>
      <c r="E12" s="68"/>
      <c r="F12" s="68"/>
      <c r="G12" s="69"/>
      <c r="H12" s="112" t="s">
        <v>6</v>
      </c>
      <c r="I12" s="113" t="s">
        <v>5</v>
      </c>
      <c r="J12" s="11"/>
      <c r="K12" s="65"/>
    </row>
    <row r="13" spans="1:14" ht="15" customHeight="1">
      <c r="A13" s="83" t="s">
        <v>71</v>
      </c>
      <c r="B13" s="82">
        <v>100</v>
      </c>
      <c r="C13" s="68"/>
      <c r="D13" s="117" t="s">
        <v>61</v>
      </c>
      <c r="E13" s="68"/>
      <c r="F13" s="68"/>
      <c r="G13" s="69"/>
      <c r="H13" s="112"/>
      <c r="I13" s="116"/>
      <c r="J13" s="11"/>
      <c r="K13" s="65"/>
    </row>
    <row r="14" spans="1:14" ht="15" customHeight="1">
      <c r="A14" s="83" t="s">
        <v>63</v>
      </c>
      <c r="B14" s="82" t="s">
        <v>70</v>
      </c>
      <c r="C14" s="68"/>
      <c r="D14" s="80" t="s">
        <v>53</v>
      </c>
      <c r="E14" s="81"/>
      <c r="F14" s="68"/>
      <c r="G14" s="69"/>
      <c r="H14" s="85">
        <f>SUM(H16:H100)</f>
        <v>0</v>
      </c>
      <c r="I14" s="108">
        <f>SUM(I16:I100)</f>
        <v>0</v>
      </c>
      <c r="J14" s="11"/>
      <c r="K14" s="65"/>
    </row>
    <row r="15" spans="1:14" ht="15" customHeight="1" thickBot="1">
      <c r="A15" s="84" t="s">
        <v>72</v>
      </c>
      <c r="B15" s="76" t="s">
        <v>69</v>
      </c>
      <c r="C15" s="70"/>
      <c r="D15" s="87" t="s">
        <v>54</v>
      </c>
      <c r="E15" s="70"/>
      <c r="F15" s="70"/>
      <c r="G15" s="71"/>
      <c r="H15" s="107"/>
      <c r="I15" s="109"/>
      <c r="J15" s="11"/>
      <c r="K15" s="65"/>
    </row>
    <row r="16" spans="1:14" s="61" customFormat="1" ht="24" customHeight="1" thickTop="1">
      <c r="A16" s="58" t="s">
        <v>59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5"/>
    </row>
    <row r="17" spans="1:17" s="12" customFormat="1" ht="18" customHeight="1">
      <c r="A17" s="88" t="s">
        <v>98</v>
      </c>
      <c r="B17" s="89" t="s">
        <v>99</v>
      </c>
      <c r="C17" s="89" t="s">
        <v>100</v>
      </c>
      <c r="D17" s="88" t="s">
        <v>101</v>
      </c>
      <c r="E17" s="90">
        <v>14.99</v>
      </c>
      <c r="F17" s="91">
        <v>0.3</v>
      </c>
      <c r="G17" s="45">
        <v>0.57999999999999996</v>
      </c>
      <c r="H17" s="35"/>
      <c r="I17" s="36">
        <f>H17*E17*(1-G17)</f>
        <v>0</v>
      </c>
      <c r="K17" s="49"/>
      <c r="L17" s="20"/>
    </row>
    <row r="18" spans="1:17" s="12" customFormat="1" ht="24">
      <c r="A18" s="92" t="s">
        <v>102</v>
      </c>
      <c r="B18" s="93" t="s">
        <v>103</v>
      </c>
      <c r="C18" s="93" t="s">
        <v>104</v>
      </c>
      <c r="D18" s="92" t="s">
        <v>115</v>
      </c>
      <c r="E18" s="94">
        <v>69.989999999999995</v>
      </c>
      <c r="F18" s="91">
        <v>0.3</v>
      </c>
      <c r="G18" s="34">
        <v>0.6</v>
      </c>
      <c r="H18" s="35"/>
      <c r="I18" s="36">
        <f t="shared" ref="I18:I81" si="0">H18*E18*(1-G18)</f>
        <v>0</v>
      </c>
      <c r="K18" s="49"/>
    </row>
    <row r="19" spans="1:17" s="12" customFormat="1" ht="24">
      <c r="A19" s="92" t="s">
        <v>105</v>
      </c>
      <c r="B19" s="93" t="s">
        <v>106</v>
      </c>
      <c r="C19" s="93" t="s">
        <v>107</v>
      </c>
      <c r="D19" s="92" t="s">
        <v>114</v>
      </c>
      <c r="E19" s="94">
        <v>29.99</v>
      </c>
      <c r="F19" s="91">
        <v>0.3</v>
      </c>
      <c r="G19" s="34">
        <v>0.6</v>
      </c>
      <c r="H19" s="35"/>
      <c r="I19" s="36">
        <f t="shared" si="0"/>
        <v>0</v>
      </c>
      <c r="K19" s="49"/>
    </row>
    <row r="20" spans="1:17" s="12" customFormat="1" ht="18" customHeight="1">
      <c r="A20" s="92" t="s">
        <v>108</v>
      </c>
      <c r="B20" s="93" t="s">
        <v>109</v>
      </c>
      <c r="C20" s="93" t="s">
        <v>104</v>
      </c>
      <c r="D20" s="92" t="s">
        <v>101</v>
      </c>
      <c r="E20" s="94">
        <v>49.99</v>
      </c>
      <c r="F20" s="91">
        <v>0.3</v>
      </c>
      <c r="G20" s="34">
        <v>0.6</v>
      </c>
      <c r="H20" s="35"/>
      <c r="I20" s="36">
        <f t="shared" si="0"/>
        <v>0</v>
      </c>
      <c r="K20" s="48"/>
    </row>
    <row r="21" spans="1:17" s="12" customFormat="1" ht="18" customHeight="1">
      <c r="A21" s="92" t="s">
        <v>110</v>
      </c>
      <c r="B21" s="93" t="s">
        <v>111</v>
      </c>
      <c r="C21" s="93" t="s">
        <v>104</v>
      </c>
      <c r="D21" s="92" t="s">
        <v>114</v>
      </c>
      <c r="E21" s="94">
        <v>69.989999999999995</v>
      </c>
      <c r="F21" s="91">
        <v>0.3</v>
      </c>
      <c r="G21" s="34">
        <v>0.6</v>
      </c>
      <c r="H21" s="35"/>
      <c r="I21" s="36">
        <f t="shared" si="0"/>
        <v>0</v>
      </c>
      <c r="K21" s="48"/>
    </row>
    <row r="22" spans="1:17" s="12" customFormat="1" ht="18" customHeight="1">
      <c r="A22" s="88" t="s">
        <v>112</v>
      </c>
      <c r="B22" s="89" t="s">
        <v>113</v>
      </c>
      <c r="C22" s="89" t="s">
        <v>104</v>
      </c>
      <c r="D22" s="88" t="s">
        <v>114</v>
      </c>
      <c r="E22" s="90">
        <v>69.989999999999995</v>
      </c>
      <c r="F22" s="91">
        <v>0.3</v>
      </c>
      <c r="G22" s="34">
        <v>0.6</v>
      </c>
      <c r="H22" s="35"/>
      <c r="I22" s="36">
        <f t="shared" si="0"/>
        <v>0</v>
      </c>
      <c r="K22" s="48"/>
    </row>
    <row r="23" spans="1:17" s="12" customFormat="1" ht="12.75" hidden="1">
      <c r="A23" s="92"/>
      <c r="B23" s="93"/>
      <c r="C23" s="93"/>
      <c r="D23" s="92"/>
      <c r="E23" s="94"/>
      <c r="F23" s="95"/>
      <c r="G23" s="34"/>
      <c r="H23" s="35"/>
      <c r="I23" s="36">
        <f t="shared" si="0"/>
        <v>0</v>
      </c>
    </row>
    <row r="24" spans="1:17" s="12" customFormat="1" ht="12.75" hidden="1">
      <c r="A24" s="92"/>
      <c r="B24" s="93"/>
      <c r="C24" s="93"/>
      <c r="D24" s="92"/>
      <c r="E24" s="94"/>
      <c r="F24" s="95"/>
      <c r="G24" s="34"/>
      <c r="H24" s="35"/>
      <c r="I24" s="36">
        <f t="shared" si="0"/>
        <v>0</v>
      </c>
    </row>
    <row r="25" spans="1:17" s="12" customFormat="1" ht="12.75" hidden="1">
      <c r="A25" s="92"/>
      <c r="B25" s="93"/>
      <c r="C25" s="93"/>
      <c r="D25" s="92"/>
      <c r="E25" s="94"/>
      <c r="F25" s="95"/>
      <c r="G25" s="34"/>
      <c r="H25" s="35"/>
      <c r="I25" s="36">
        <f t="shared" si="0"/>
        <v>0</v>
      </c>
    </row>
    <row r="26" spans="1:17" s="12" customFormat="1" ht="12.75" hidden="1">
      <c r="A26" s="92"/>
      <c r="B26" s="93"/>
      <c r="C26" s="93"/>
      <c r="D26" s="92"/>
      <c r="E26" s="94"/>
      <c r="F26" s="96"/>
      <c r="G26" s="34"/>
      <c r="H26" s="35"/>
      <c r="I26" s="36">
        <f t="shared" si="0"/>
        <v>0</v>
      </c>
    </row>
    <row r="27" spans="1:17" s="12" customFormat="1" ht="12.75" hidden="1">
      <c r="A27" s="92"/>
      <c r="B27" s="93"/>
      <c r="C27" s="93"/>
      <c r="D27" s="92"/>
      <c r="E27" s="94"/>
      <c r="F27" s="97"/>
      <c r="G27" s="34"/>
      <c r="H27" s="35"/>
      <c r="I27" s="36">
        <f t="shared" si="0"/>
        <v>0</v>
      </c>
    </row>
    <row r="28" spans="1:17" s="12" customFormat="1" ht="12.75" hidden="1">
      <c r="A28" s="92"/>
      <c r="B28" s="93"/>
      <c r="C28" s="93"/>
      <c r="D28" s="92"/>
      <c r="E28" s="94"/>
      <c r="F28" s="97"/>
      <c r="G28" s="34"/>
      <c r="H28" s="35"/>
      <c r="I28" s="36">
        <f t="shared" si="0"/>
        <v>0</v>
      </c>
      <c r="L28" s="64"/>
      <c r="N28" s="64"/>
      <c r="O28" s="64"/>
      <c r="P28" s="64"/>
      <c r="Q28" s="64"/>
    </row>
    <row r="29" spans="1:17" s="12" customFormat="1" ht="12.75" hidden="1">
      <c r="A29" s="92"/>
      <c r="B29" s="93"/>
      <c r="C29" s="93"/>
      <c r="D29" s="92"/>
      <c r="E29" s="94"/>
      <c r="F29" s="97"/>
      <c r="G29" s="34"/>
      <c r="H29" s="35"/>
      <c r="I29" s="36">
        <f t="shared" si="0"/>
        <v>0</v>
      </c>
      <c r="L29" s="64"/>
      <c r="N29" s="64"/>
      <c r="O29" s="64"/>
      <c r="P29" s="64"/>
      <c r="Q29" s="64"/>
    </row>
    <row r="30" spans="1:17" s="12" customFormat="1" ht="12.75" hidden="1">
      <c r="A30" s="92"/>
      <c r="B30" s="93"/>
      <c r="C30" s="93"/>
      <c r="D30" s="92"/>
      <c r="E30" s="94"/>
      <c r="F30" s="97"/>
      <c r="G30" s="34"/>
      <c r="H30" s="35"/>
      <c r="I30" s="36">
        <f t="shared" si="0"/>
        <v>0</v>
      </c>
      <c r="L30" s="64"/>
      <c r="N30" s="64"/>
      <c r="O30" s="64"/>
      <c r="P30" s="64"/>
      <c r="Q30" s="64"/>
    </row>
    <row r="31" spans="1:17" s="12" customFormat="1" ht="12.75" hidden="1">
      <c r="A31" s="92"/>
      <c r="B31" s="93"/>
      <c r="C31" s="93"/>
      <c r="D31" s="92"/>
      <c r="E31" s="94"/>
      <c r="F31" s="97"/>
      <c r="G31" s="34"/>
      <c r="H31" s="35"/>
      <c r="I31" s="36">
        <f t="shared" si="0"/>
        <v>0</v>
      </c>
    </row>
    <row r="32" spans="1:17" s="12" customFormat="1" ht="12.75" hidden="1">
      <c r="A32" s="92"/>
      <c r="B32" s="93"/>
      <c r="C32" s="93"/>
      <c r="D32" s="92"/>
      <c r="E32" s="94"/>
      <c r="F32" s="97"/>
      <c r="G32" s="34"/>
      <c r="H32" s="35"/>
      <c r="I32" s="36">
        <f t="shared" si="0"/>
        <v>0</v>
      </c>
    </row>
    <row r="33" spans="1:11" s="12" customFormat="1" ht="12.75" hidden="1">
      <c r="A33" s="92"/>
      <c r="B33" s="93"/>
      <c r="C33" s="93"/>
      <c r="D33" s="92"/>
      <c r="E33" s="94"/>
      <c r="F33" s="97"/>
      <c r="G33" s="34"/>
      <c r="H33" s="35"/>
      <c r="I33" s="36">
        <f t="shared" si="0"/>
        <v>0</v>
      </c>
    </row>
    <row r="34" spans="1:11" s="12" customFormat="1" ht="12.75" hidden="1">
      <c r="A34" s="92"/>
      <c r="B34" s="93"/>
      <c r="C34" s="93"/>
      <c r="D34" s="92"/>
      <c r="E34" s="94"/>
      <c r="F34" s="97"/>
      <c r="G34" s="34"/>
      <c r="H34" s="35"/>
      <c r="I34" s="36">
        <f t="shared" si="0"/>
        <v>0</v>
      </c>
    </row>
    <row r="35" spans="1:11" s="12" customFormat="1" ht="12.75" hidden="1">
      <c r="A35" s="30"/>
      <c r="B35" s="31"/>
      <c r="C35" s="31"/>
      <c r="D35" s="30"/>
      <c r="E35" s="32"/>
      <c r="F35" s="33"/>
      <c r="G35" s="34"/>
      <c r="H35" s="35"/>
      <c r="I35" s="36">
        <f t="shared" si="0"/>
        <v>0</v>
      </c>
    </row>
    <row r="36" spans="1:11" s="12" customFormat="1" ht="12.75" hidden="1">
      <c r="A36" s="30"/>
      <c r="B36" s="31"/>
      <c r="C36" s="31"/>
      <c r="D36" s="30"/>
      <c r="E36" s="32"/>
      <c r="F36" s="33"/>
      <c r="G36" s="34"/>
      <c r="H36" s="35"/>
      <c r="I36" s="36">
        <f t="shared" si="0"/>
        <v>0</v>
      </c>
      <c r="K36" s="65"/>
    </row>
    <row r="37" spans="1:11" s="12" customFormat="1" ht="12.75" hidden="1" customHeight="1">
      <c r="A37" s="30"/>
      <c r="B37" s="31"/>
      <c r="C37" s="31"/>
      <c r="D37" s="30"/>
      <c r="E37" s="32"/>
      <c r="F37" s="33"/>
      <c r="G37" s="34"/>
      <c r="H37" s="35"/>
      <c r="I37" s="36">
        <f t="shared" si="0"/>
        <v>0</v>
      </c>
      <c r="K37" s="65"/>
    </row>
    <row r="38" spans="1:11" s="12" customFormat="1" ht="12.75" hidden="1" customHeight="1">
      <c r="A38" s="30"/>
      <c r="B38" s="31"/>
      <c r="C38" s="31"/>
      <c r="D38" s="30"/>
      <c r="E38" s="32"/>
      <c r="F38" s="33"/>
      <c r="G38" s="34"/>
      <c r="H38" s="35"/>
      <c r="I38" s="36">
        <f t="shared" si="0"/>
        <v>0</v>
      </c>
      <c r="K38" s="65"/>
    </row>
    <row r="39" spans="1:11" s="12" customFormat="1" ht="12.75" hidden="1" customHeight="1">
      <c r="A39" s="30"/>
      <c r="B39" s="31"/>
      <c r="C39" s="31"/>
      <c r="D39" s="30"/>
      <c r="E39" s="32"/>
      <c r="F39" s="33"/>
      <c r="G39" s="34"/>
      <c r="H39" s="35"/>
      <c r="I39" s="36">
        <f t="shared" si="0"/>
        <v>0</v>
      </c>
      <c r="K39" s="65"/>
    </row>
    <row r="40" spans="1:11" s="12" customFormat="1" ht="12.75" hidden="1" customHeight="1">
      <c r="A40" s="30"/>
      <c r="B40" s="31"/>
      <c r="C40" s="31"/>
      <c r="D40" s="30"/>
      <c r="E40" s="32"/>
      <c r="F40" s="33"/>
      <c r="G40" s="34"/>
      <c r="H40" s="35"/>
      <c r="I40" s="36">
        <f t="shared" si="0"/>
        <v>0</v>
      </c>
      <c r="K40" s="65"/>
    </row>
    <row r="41" spans="1:11" s="12" customFormat="1" ht="12.75" hidden="1" customHeight="1">
      <c r="A41" s="30"/>
      <c r="B41" s="31"/>
      <c r="C41" s="31"/>
      <c r="D41" s="30"/>
      <c r="E41" s="32"/>
      <c r="F41" s="33"/>
      <c r="G41" s="34"/>
      <c r="H41" s="35"/>
      <c r="I41" s="36">
        <f t="shared" si="0"/>
        <v>0</v>
      </c>
      <c r="K41" s="65"/>
    </row>
    <row r="42" spans="1:11" s="12" customFormat="1" ht="12.75" hidden="1" customHeight="1">
      <c r="A42" s="30"/>
      <c r="B42" s="31"/>
      <c r="C42" s="31"/>
      <c r="D42" s="30"/>
      <c r="E42" s="32"/>
      <c r="F42" s="33"/>
      <c r="G42" s="34"/>
      <c r="H42" s="35"/>
      <c r="I42" s="36">
        <f t="shared" si="0"/>
        <v>0</v>
      </c>
      <c r="K42" s="65"/>
    </row>
    <row r="43" spans="1:11" s="12" customFormat="1" ht="12.75" hidden="1" customHeight="1">
      <c r="A43" s="30"/>
      <c r="B43" s="31"/>
      <c r="C43" s="31"/>
      <c r="D43" s="30"/>
      <c r="E43" s="32"/>
      <c r="F43" s="33"/>
      <c r="G43" s="34"/>
      <c r="H43" s="35"/>
      <c r="I43" s="36">
        <f t="shared" si="0"/>
        <v>0</v>
      </c>
      <c r="K43" s="65"/>
    </row>
    <row r="44" spans="1:11" s="12" customFormat="1" ht="12.75" hidden="1" customHeight="1">
      <c r="A44" s="30"/>
      <c r="B44" s="31"/>
      <c r="C44" s="31"/>
      <c r="D44" s="30"/>
      <c r="E44" s="32"/>
      <c r="F44" s="33"/>
      <c r="G44" s="34"/>
      <c r="H44" s="35"/>
      <c r="I44" s="36">
        <f t="shared" si="0"/>
        <v>0</v>
      </c>
      <c r="K44" s="65"/>
    </row>
    <row r="45" spans="1:11" s="12" customFormat="1" ht="12.75" hidden="1" customHeight="1">
      <c r="A45" s="30"/>
      <c r="B45" s="31"/>
      <c r="C45" s="31"/>
      <c r="D45" s="30"/>
      <c r="E45" s="32"/>
      <c r="F45" s="33"/>
      <c r="G45" s="34"/>
      <c r="H45" s="35"/>
      <c r="I45" s="36">
        <f t="shared" si="0"/>
        <v>0</v>
      </c>
      <c r="K45" s="65"/>
    </row>
    <row r="46" spans="1:11" s="12" customFormat="1" ht="12.75" hidden="1" customHeight="1">
      <c r="A46" s="30"/>
      <c r="B46" s="31"/>
      <c r="C46" s="31"/>
      <c r="D46" s="30"/>
      <c r="E46" s="32"/>
      <c r="F46" s="33"/>
      <c r="G46" s="34"/>
      <c r="H46" s="35"/>
      <c r="I46" s="36">
        <f t="shared" si="0"/>
        <v>0</v>
      </c>
      <c r="K46" s="65"/>
    </row>
    <row r="47" spans="1:11" s="12" customFormat="1" ht="12.75" hidden="1" customHeight="1">
      <c r="A47" s="30"/>
      <c r="B47" s="31"/>
      <c r="C47" s="31"/>
      <c r="D47" s="30"/>
      <c r="E47" s="32"/>
      <c r="F47" s="33"/>
      <c r="G47" s="34"/>
      <c r="H47" s="35"/>
      <c r="I47" s="36">
        <f t="shared" si="0"/>
        <v>0</v>
      </c>
      <c r="K47" s="65"/>
    </row>
    <row r="48" spans="1:11" s="12" customFormat="1" ht="12.75" hidden="1" customHeight="1">
      <c r="A48" s="30"/>
      <c r="B48" s="31"/>
      <c r="C48" s="31"/>
      <c r="D48" s="30"/>
      <c r="E48" s="32"/>
      <c r="F48" s="33"/>
      <c r="G48" s="34"/>
      <c r="H48" s="35"/>
      <c r="I48" s="36">
        <f t="shared" si="0"/>
        <v>0</v>
      </c>
      <c r="K48" s="65"/>
    </row>
    <row r="49" spans="1:11" s="12" customFormat="1" ht="12.75" hidden="1" customHeight="1">
      <c r="A49" s="30"/>
      <c r="B49" s="31"/>
      <c r="C49" s="31"/>
      <c r="D49" s="30"/>
      <c r="E49" s="32"/>
      <c r="F49" s="33"/>
      <c r="G49" s="34"/>
      <c r="H49" s="35"/>
      <c r="I49" s="36">
        <f t="shared" si="0"/>
        <v>0</v>
      </c>
      <c r="K49" s="65"/>
    </row>
    <row r="50" spans="1:11" s="12" customFormat="1" ht="12.75" hidden="1" customHeight="1">
      <c r="A50" s="30"/>
      <c r="B50" s="31"/>
      <c r="C50" s="31"/>
      <c r="D50" s="30"/>
      <c r="E50" s="32"/>
      <c r="F50" s="33"/>
      <c r="G50" s="34"/>
      <c r="H50" s="35"/>
      <c r="I50" s="36">
        <f t="shared" si="0"/>
        <v>0</v>
      </c>
      <c r="K50" s="65"/>
    </row>
    <row r="51" spans="1:11" s="12" customFormat="1" ht="12.75" hidden="1" customHeight="1">
      <c r="A51" s="30"/>
      <c r="B51" s="31"/>
      <c r="C51" s="31"/>
      <c r="D51" s="30"/>
      <c r="E51" s="32"/>
      <c r="F51" s="33"/>
      <c r="G51" s="34"/>
      <c r="H51" s="35"/>
      <c r="I51" s="36">
        <f t="shared" si="0"/>
        <v>0</v>
      </c>
      <c r="K51" s="65"/>
    </row>
    <row r="52" spans="1:11" s="12" customFormat="1" ht="12.75" hidden="1" customHeight="1">
      <c r="A52" s="30"/>
      <c r="B52" s="31"/>
      <c r="C52" s="31"/>
      <c r="D52" s="30"/>
      <c r="E52" s="32"/>
      <c r="F52" s="33"/>
      <c r="G52" s="34"/>
      <c r="H52" s="35"/>
      <c r="I52" s="36">
        <f t="shared" si="0"/>
        <v>0</v>
      </c>
      <c r="K52" s="65"/>
    </row>
    <row r="53" spans="1:11" s="12" customFormat="1" ht="12.75" hidden="1" customHeight="1">
      <c r="A53" s="30"/>
      <c r="B53" s="31"/>
      <c r="C53" s="31"/>
      <c r="D53" s="30"/>
      <c r="E53" s="32"/>
      <c r="F53" s="33"/>
      <c r="G53" s="34"/>
      <c r="H53" s="35"/>
      <c r="I53" s="36">
        <f t="shared" si="0"/>
        <v>0</v>
      </c>
      <c r="K53" s="65"/>
    </row>
    <row r="54" spans="1:11" s="12" customFormat="1" ht="12.75" hidden="1" customHeight="1">
      <c r="A54" s="30"/>
      <c r="B54" s="31"/>
      <c r="C54" s="31"/>
      <c r="D54" s="30"/>
      <c r="E54" s="32"/>
      <c r="F54" s="33"/>
      <c r="G54" s="34"/>
      <c r="H54" s="35"/>
      <c r="I54" s="36">
        <f t="shared" si="0"/>
        <v>0</v>
      </c>
      <c r="K54" s="65"/>
    </row>
    <row r="55" spans="1:11" s="12" customFormat="1" ht="12.75" hidden="1" customHeight="1">
      <c r="A55" s="30"/>
      <c r="B55" s="31"/>
      <c r="C55" s="31"/>
      <c r="D55" s="30"/>
      <c r="E55" s="32"/>
      <c r="F55" s="33"/>
      <c r="G55" s="34"/>
      <c r="H55" s="35"/>
      <c r="I55" s="36">
        <f t="shared" si="0"/>
        <v>0</v>
      </c>
      <c r="K55" s="65"/>
    </row>
    <row r="56" spans="1:11" s="12" customFormat="1" ht="12.75" hidden="1" customHeight="1">
      <c r="A56" s="30"/>
      <c r="B56" s="31"/>
      <c r="C56" s="31"/>
      <c r="D56" s="30"/>
      <c r="E56" s="32"/>
      <c r="F56" s="33"/>
      <c r="G56" s="34"/>
      <c r="H56" s="35"/>
      <c r="I56" s="36">
        <f t="shared" si="0"/>
        <v>0</v>
      </c>
      <c r="K56" s="65"/>
    </row>
    <row r="57" spans="1:11" s="12" customFormat="1" ht="12.75" hidden="1" customHeight="1">
      <c r="A57" s="30"/>
      <c r="B57" s="31"/>
      <c r="C57" s="31"/>
      <c r="D57" s="30"/>
      <c r="E57" s="32"/>
      <c r="F57" s="33"/>
      <c r="G57" s="34"/>
      <c r="H57" s="35"/>
      <c r="I57" s="36">
        <f t="shared" si="0"/>
        <v>0</v>
      </c>
      <c r="K57" s="65"/>
    </row>
    <row r="58" spans="1:11" s="12" customFormat="1" ht="12.75" hidden="1" customHeight="1">
      <c r="A58" s="30"/>
      <c r="B58" s="31"/>
      <c r="C58" s="31"/>
      <c r="D58" s="30"/>
      <c r="E58" s="32"/>
      <c r="F58" s="33"/>
      <c r="G58" s="34"/>
      <c r="H58" s="35"/>
      <c r="I58" s="36">
        <f t="shared" si="0"/>
        <v>0</v>
      </c>
      <c r="K58" s="65"/>
    </row>
    <row r="59" spans="1:11" s="12" customFormat="1" ht="12.75" hidden="1" customHeight="1">
      <c r="A59" s="30"/>
      <c r="B59" s="31"/>
      <c r="C59" s="31"/>
      <c r="D59" s="30"/>
      <c r="E59" s="32"/>
      <c r="F59" s="33"/>
      <c r="G59" s="34"/>
      <c r="H59" s="35"/>
      <c r="I59" s="36">
        <f t="shared" si="0"/>
        <v>0</v>
      </c>
      <c r="K59" s="65"/>
    </row>
    <row r="60" spans="1:11" s="12" customFormat="1" ht="12.75" hidden="1" customHeight="1">
      <c r="A60" s="30"/>
      <c r="B60" s="31"/>
      <c r="C60" s="31"/>
      <c r="D60" s="30"/>
      <c r="E60" s="32"/>
      <c r="F60" s="33"/>
      <c r="G60" s="34"/>
      <c r="H60" s="35"/>
      <c r="I60" s="36">
        <f t="shared" si="0"/>
        <v>0</v>
      </c>
      <c r="K60" s="65"/>
    </row>
    <row r="61" spans="1:11" s="12" customFormat="1" ht="12.75" hidden="1" customHeight="1">
      <c r="A61" s="30"/>
      <c r="B61" s="31"/>
      <c r="C61" s="31"/>
      <c r="D61" s="30"/>
      <c r="E61" s="32"/>
      <c r="F61" s="33"/>
      <c r="G61" s="34"/>
      <c r="H61" s="35"/>
      <c r="I61" s="36">
        <f t="shared" si="0"/>
        <v>0</v>
      </c>
      <c r="K61" s="65"/>
    </row>
    <row r="62" spans="1:11" s="12" customFormat="1" ht="12.75" hidden="1" customHeight="1">
      <c r="A62" s="30"/>
      <c r="B62" s="31"/>
      <c r="C62" s="31"/>
      <c r="D62" s="30"/>
      <c r="E62" s="32"/>
      <c r="F62" s="33"/>
      <c r="G62" s="34"/>
      <c r="H62" s="35"/>
      <c r="I62" s="36">
        <f t="shared" si="0"/>
        <v>0</v>
      </c>
      <c r="K62" s="65"/>
    </row>
    <row r="63" spans="1:11" s="12" customFormat="1" ht="12.75" hidden="1" customHeight="1">
      <c r="A63" s="30"/>
      <c r="B63" s="31"/>
      <c r="C63" s="31"/>
      <c r="D63" s="30"/>
      <c r="E63" s="32"/>
      <c r="F63" s="33"/>
      <c r="G63" s="34"/>
      <c r="H63" s="35"/>
      <c r="I63" s="36">
        <f t="shared" si="0"/>
        <v>0</v>
      </c>
      <c r="K63" s="65"/>
    </row>
    <row r="64" spans="1:11" s="12" customFormat="1" ht="12.75" hidden="1" customHeight="1">
      <c r="A64" s="30"/>
      <c r="B64" s="31"/>
      <c r="C64" s="31"/>
      <c r="D64" s="30"/>
      <c r="E64" s="32"/>
      <c r="F64" s="33"/>
      <c r="G64" s="34"/>
      <c r="H64" s="35"/>
      <c r="I64" s="36">
        <f t="shared" si="0"/>
        <v>0</v>
      </c>
      <c r="K64" s="65"/>
    </row>
    <row r="65" spans="1:11" s="38" customFormat="1" ht="12.75" hidden="1" customHeight="1">
      <c r="A65" s="30"/>
      <c r="B65" s="31"/>
      <c r="C65" s="31"/>
      <c r="D65" s="30"/>
      <c r="E65" s="32"/>
      <c r="F65" s="33"/>
      <c r="G65" s="34"/>
      <c r="H65" s="35"/>
      <c r="I65" s="36">
        <f t="shared" si="0"/>
        <v>0</v>
      </c>
      <c r="K65" s="65"/>
    </row>
    <row r="66" spans="1:11" s="38" customFormat="1" ht="12.75" hidden="1" customHeight="1">
      <c r="A66" s="30"/>
      <c r="B66" s="31"/>
      <c r="C66" s="31"/>
      <c r="D66" s="30"/>
      <c r="E66" s="32"/>
      <c r="F66" s="33"/>
      <c r="G66" s="34"/>
      <c r="H66" s="35"/>
      <c r="I66" s="36">
        <f t="shared" si="0"/>
        <v>0</v>
      </c>
      <c r="K66" s="65"/>
    </row>
    <row r="67" spans="1:11" s="38" customFormat="1" ht="12.75" hidden="1" customHeight="1">
      <c r="A67" s="30"/>
      <c r="B67" s="31"/>
      <c r="C67" s="31"/>
      <c r="D67" s="30"/>
      <c r="E67" s="32"/>
      <c r="F67" s="33"/>
      <c r="G67" s="34"/>
      <c r="H67" s="35"/>
      <c r="I67" s="36">
        <f t="shared" si="0"/>
        <v>0</v>
      </c>
      <c r="K67" s="65"/>
    </row>
    <row r="68" spans="1:11" s="38" customFormat="1" ht="12.75" hidden="1" customHeight="1">
      <c r="A68" s="30"/>
      <c r="B68" s="31"/>
      <c r="C68" s="31"/>
      <c r="D68" s="30"/>
      <c r="E68" s="32"/>
      <c r="F68" s="33"/>
      <c r="G68" s="34"/>
      <c r="H68" s="35"/>
      <c r="I68" s="36">
        <f t="shared" si="0"/>
        <v>0</v>
      </c>
      <c r="K68" s="65"/>
    </row>
    <row r="69" spans="1:11" s="38" customFormat="1" ht="12.75" hidden="1" customHeight="1">
      <c r="A69" s="30"/>
      <c r="B69" s="31"/>
      <c r="C69" s="31"/>
      <c r="D69" s="30"/>
      <c r="E69" s="32"/>
      <c r="F69" s="33"/>
      <c r="G69" s="34"/>
      <c r="H69" s="35"/>
      <c r="I69" s="36">
        <f t="shared" si="0"/>
        <v>0</v>
      </c>
      <c r="K69" s="65"/>
    </row>
    <row r="70" spans="1:11" s="38" customFormat="1" ht="12.75" hidden="1" customHeight="1">
      <c r="A70" s="30"/>
      <c r="B70" s="31"/>
      <c r="C70" s="31"/>
      <c r="D70" s="30"/>
      <c r="E70" s="32"/>
      <c r="F70" s="33"/>
      <c r="G70" s="34"/>
      <c r="H70" s="35"/>
      <c r="I70" s="36">
        <f t="shared" si="0"/>
        <v>0</v>
      </c>
      <c r="K70" s="65"/>
    </row>
    <row r="71" spans="1:11" s="38" customFormat="1" ht="12.75" hidden="1" customHeight="1">
      <c r="A71" s="30"/>
      <c r="B71" s="31"/>
      <c r="C71" s="31"/>
      <c r="D71" s="30"/>
      <c r="E71" s="32"/>
      <c r="F71" s="33"/>
      <c r="G71" s="34"/>
      <c r="H71" s="35"/>
      <c r="I71" s="36">
        <f t="shared" si="0"/>
        <v>0</v>
      </c>
      <c r="K71" s="65"/>
    </row>
    <row r="72" spans="1:11" s="38" customFormat="1" ht="12.75" hidden="1" customHeight="1">
      <c r="A72" s="30"/>
      <c r="B72" s="31"/>
      <c r="C72" s="31"/>
      <c r="D72" s="30"/>
      <c r="E72" s="32"/>
      <c r="F72" s="33"/>
      <c r="G72" s="34"/>
      <c r="H72" s="35"/>
      <c r="I72" s="36">
        <f t="shared" si="0"/>
        <v>0</v>
      </c>
      <c r="K72" s="65"/>
    </row>
    <row r="73" spans="1:11" s="38" customFormat="1" ht="12.75" hidden="1" customHeight="1">
      <c r="A73" s="30"/>
      <c r="B73" s="31"/>
      <c r="C73" s="31"/>
      <c r="D73" s="30"/>
      <c r="E73" s="32"/>
      <c r="F73" s="33"/>
      <c r="G73" s="34"/>
      <c r="H73" s="35"/>
      <c r="I73" s="36">
        <f t="shared" si="0"/>
        <v>0</v>
      </c>
      <c r="K73" s="65"/>
    </row>
    <row r="74" spans="1:11" s="38" customFormat="1" ht="12.75" hidden="1" customHeight="1">
      <c r="A74" s="30"/>
      <c r="B74" s="31"/>
      <c r="C74" s="31"/>
      <c r="D74" s="30"/>
      <c r="E74" s="32"/>
      <c r="F74" s="33"/>
      <c r="G74" s="34"/>
      <c r="H74" s="35"/>
      <c r="I74" s="36">
        <f t="shared" si="0"/>
        <v>0</v>
      </c>
      <c r="K74" s="65"/>
    </row>
    <row r="75" spans="1:11" s="38" customFormat="1" ht="12.75" hidden="1" customHeight="1">
      <c r="A75" s="30"/>
      <c r="B75" s="31"/>
      <c r="C75" s="31"/>
      <c r="D75" s="30"/>
      <c r="E75" s="32"/>
      <c r="F75" s="33"/>
      <c r="G75" s="34"/>
      <c r="H75" s="35"/>
      <c r="I75" s="36">
        <f t="shared" si="0"/>
        <v>0</v>
      </c>
      <c r="K75" s="65"/>
    </row>
    <row r="76" spans="1:11" s="38" customFormat="1" ht="12.75" hidden="1" customHeight="1">
      <c r="A76" s="30"/>
      <c r="B76" s="31"/>
      <c r="C76" s="31"/>
      <c r="D76" s="30"/>
      <c r="E76" s="32"/>
      <c r="F76" s="33"/>
      <c r="G76" s="34"/>
      <c r="H76" s="35"/>
      <c r="I76" s="36">
        <f t="shared" si="0"/>
        <v>0</v>
      </c>
      <c r="K76" s="65"/>
    </row>
    <row r="77" spans="1:11" s="38" customFormat="1" ht="15" hidden="1" customHeight="1">
      <c r="A77" s="30"/>
      <c r="B77" s="31"/>
      <c r="C77" s="31"/>
      <c r="D77" s="30"/>
      <c r="E77" s="32"/>
      <c r="F77" s="33"/>
      <c r="G77" s="34"/>
      <c r="H77" s="35"/>
      <c r="I77" s="36">
        <f t="shared" si="0"/>
        <v>0</v>
      </c>
      <c r="K77" s="65"/>
    </row>
    <row r="78" spans="1:11" s="38" customFormat="1" ht="15" hidden="1" customHeight="1">
      <c r="A78" s="30"/>
      <c r="B78" s="31"/>
      <c r="C78" s="31"/>
      <c r="D78" s="30"/>
      <c r="E78" s="32"/>
      <c r="F78" s="33"/>
      <c r="G78" s="34"/>
      <c r="H78" s="35"/>
      <c r="I78" s="36">
        <f t="shared" si="0"/>
        <v>0</v>
      </c>
      <c r="K78" s="65"/>
    </row>
    <row r="79" spans="1:11" s="38" customFormat="1" ht="15" hidden="1" customHeight="1">
      <c r="A79" s="30"/>
      <c r="B79" s="31"/>
      <c r="C79" s="31"/>
      <c r="D79" s="30"/>
      <c r="E79" s="32"/>
      <c r="F79" s="33"/>
      <c r="G79" s="34"/>
      <c r="H79" s="35"/>
      <c r="I79" s="36">
        <f t="shared" si="0"/>
        <v>0</v>
      </c>
      <c r="K79" s="65"/>
    </row>
    <row r="80" spans="1:11" s="38" customFormat="1" ht="15" hidden="1" customHeight="1">
      <c r="A80" s="30"/>
      <c r="B80" s="31"/>
      <c r="C80" s="31"/>
      <c r="D80" s="30"/>
      <c r="E80" s="32"/>
      <c r="F80" s="33"/>
      <c r="G80" s="34"/>
      <c r="H80" s="35"/>
      <c r="I80" s="36">
        <f t="shared" si="0"/>
        <v>0</v>
      </c>
      <c r="K80" s="65"/>
    </row>
    <row r="81" spans="1:11" s="38" customFormat="1" ht="15" hidden="1" customHeight="1">
      <c r="A81" s="30"/>
      <c r="B81" s="31"/>
      <c r="C81" s="31"/>
      <c r="D81" s="30"/>
      <c r="E81" s="32"/>
      <c r="F81" s="33"/>
      <c r="G81" s="34"/>
      <c r="H81" s="35"/>
      <c r="I81" s="36">
        <f t="shared" si="0"/>
        <v>0</v>
      </c>
      <c r="K81" s="65"/>
    </row>
    <row r="82" spans="1:11" s="38" customFormat="1" ht="15" hidden="1" customHeight="1">
      <c r="A82" s="30"/>
      <c r="B82" s="31"/>
      <c r="C82" s="31"/>
      <c r="D82" s="30"/>
      <c r="E82" s="32"/>
      <c r="F82" s="33"/>
      <c r="G82" s="34"/>
      <c r="H82" s="35"/>
      <c r="I82" s="36">
        <f t="shared" ref="I82:I100" si="1">H82*E82*(1-G82)</f>
        <v>0</v>
      </c>
      <c r="K82" s="65"/>
    </row>
    <row r="83" spans="1:11" s="38" customFormat="1" ht="15" hidden="1" customHeight="1">
      <c r="A83" s="30"/>
      <c r="B83" s="31"/>
      <c r="C83" s="31"/>
      <c r="D83" s="30"/>
      <c r="E83" s="32"/>
      <c r="F83" s="33"/>
      <c r="G83" s="34"/>
      <c r="H83" s="35"/>
      <c r="I83" s="36">
        <f t="shared" si="1"/>
        <v>0</v>
      </c>
      <c r="K83" s="65"/>
    </row>
    <row r="84" spans="1:11" s="38" customFormat="1" ht="15" hidden="1" customHeight="1">
      <c r="A84" s="30"/>
      <c r="B84" s="31"/>
      <c r="C84" s="31"/>
      <c r="D84" s="30"/>
      <c r="E84" s="32"/>
      <c r="F84" s="33"/>
      <c r="G84" s="34"/>
      <c r="H84" s="35"/>
      <c r="I84" s="36">
        <f t="shared" si="1"/>
        <v>0</v>
      </c>
      <c r="K84" s="65"/>
    </row>
    <row r="85" spans="1:11" s="38" customFormat="1" ht="15" hidden="1" customHeight="1">
      <c r="A85" s="30"/>
      <c r="B85" s="31"/>
      <c r="C85" s="31"/>
      <c r="D85" s="30"/>
      <c r="E85" s="32"/>
      <c r="F85" s="33"/>
      <c r="G85" s="34"/>
      <c r="H85" s="35"/>
      <c r="I85" s="36">
        <f t="shared" si="1"/>
        <v>0</v>
      </c>
      <c r="K85" s="65"/>
    </row>
    <row r="86" spans="1:11" s="38" customFormat="1" ht="15" hidden="1" customHeight="1">
      <c r="A86" s="30"/>
      <c r="B86" s="31"/>
      <c r="C86" s="31"/>
      <c r="D86" s="30"/>
      <c r="E86" s="32"/>
      <c r="F86" s="33"/>
      <c r="G86" s="34"/>
      <c r="H86" s="35"/>
      <c r="I86" s="36">
        <f t="shared" si="1"/>
        <v>0</v>
      </c>
      <c r="K86" s="65"/>
    </row>
    <row r="87" spans="1:11" s="38" customFormat="1" ht="15" hidden="1" customHeight="1">
      <c r="A87" s="30"/>
      <c r="B87" s="31"/>
      <c r="C87" s="31"/>
      <c r="D87" s="30"/>
      <c r="E87" s="32"/>
      <c r="F87" s="33"/>
      <c r="G87" s="34"/>
      <c r="H87" s="35"/>
      <c r="I87" s="36">
        <f t="shared" si="1"/>
        <v>0</v>
      </c>
      <c r="K87" s="65"/>
    </row>
    <row r="88" spans="1:11" ht="15" hidden="1" customHeight="1">
      <c r="A88" s="30"/>
      <c r="B88" s="31"/>
      <c r="C88" s="31"/>
      <c r="D88" s="30"/>
      <c r="E88" s="32"/>
      <c r="F88" s="33"/>
      <c r="G88" s="34"/>
      <c r="H88" s="35"/>
      <c r="I88" s="36">
        <f t="shared" si="1"/>
        <v>0</v>
      </c>
      <c r="K88" s="65"/>
    </row>
    <row r="89" spans="1:11" ht="15" hidden="1" customHeight="1">
      <c r="A89" s="30"/>
      <c r="B89" s="31"/>
      <c r="C89" s="31"/>
      <c r="D89" s="30"/>
      <c r="E89" s="32"/>
      <c r="F89" s="33"/>
      <c r="G89" s="34"/>
      <c r="H89" s="35"/>
      <c r="I89" s="36">
        <f t="shared" si="1"/>
        <v>0</v>
      </c>
      <c r="K89" s="65"/>
    </row>
    <row r="90" spans="1:11" ht="15" hidden="1" customHeight="1">
      <c r="A90" s="30"/>
      <c r="B90" s="31"/>
      <c r="C90" s="31"/>
      <c r="D90" s="30"/>
      <c r="E90" s="32"/>
      <c r="F90" s="33"/>
      <c r="G90" s="34"/>
      <c r="H90" s="35"/>
      <c r="I90" s="36">
        <f t="shared" si="1"/>
        <v>0</v>
      </c>
      <c r="K90" s="65"/>
    </row>
    <row r="91" spans="1:11" ht="15" hidden="1" customHeight="1">
      <c r="A91" s="30"/>
      <c r="B91" s="31"/>
      <c r="C91" s="31"/>
      <c r="D91" s="30"/>
      <c r="E91" s="32"/>
      <c r="F91" s="33"/>
      <c r="G91" s="34"/>
      <c r="H91" s="35"/>
      <c r="I91" s="36">
        <f t="shared" si="1"/>
        <v>0</v>
      </c>
      <c r="K91" s="65"/>
    </row>
    <row r="92" spans="1:11" ht="15" hidden="1" customHeight="1">
      <c r="A92" s="30"/>
      <c r="B92" s="31"/>
      <c r="C92" s="31"/>
      <c r="D92" s="30"/>
      <c r="E92" s="32"/>
      <c r="F92" s="33"/>
      <c r="G92" s="34"/>
      <c r="H92" s="35"/>
      <c r="I92" s="36">
        <f t="shared" si="1"/>
        <v>0</v>
      </c>
      <c r="K92" s="65"/>
    </row>
    <row r="93" spans="1:11" ht="15" hidden="1" customHeight="1">
      <c r="A93" s="30"/>
      <c r="B93" s="31"/>
      <c r="C93" s="31"/>
      <c r="D93" s="30"/>
      <c r="E93" s="32"/>
      <c r="F93" s="33"/>
      <c r="G93" s="34"/>
      <c r="H93" s="35"/>
      <c r="I93" s="36">
        <f t="shared" si="1"/>
        <v>0</v>
      </c>
      <c r="K93" s="65"/>
    </row>
    <row r="94" spans="1:11" ht="15" hidden="1" customHeight="1">
      <c r="A94" s="30"/>
      <c r="B94" s="31"/>
      <c r="C94" s="31"/>
      <c r="D94" s="30"/>
      <c r="E94" s="32"/>
      <c r="F94" s="33"/>
      <c r="G94" s="34"/>
      <c r="H94" s="35"/>
      <c r="I94" s="36">
        <f t="shared" si="1"/>
        <v>0</v>
      </c>
      <c r="K94" s="65"/>
    </row>
    <row r="95" spans="1:11" ht="15" hidden="1" customHeight="1">
      <c r="A95" s="30"/>
      <c r="B95" s="31"/>
      <c r="C95" s="31"/>
      <c r="D95" s="30"/>
      <c r="E95" s="32"/>
      <c r="F95" s="33"/>
      <c r="G95" s="34"/>
      <c r="H95" s="35"/>
      <c r="I95" s="36">
        <f t="shared" si="1"/>
        <v>0</v>
      </c>
      <c r="K95" s="65"/>
    </row>
    <row r="96" spans="1:11" ht="15" hidden="1" customHeight="1">
      <c r="A96" s="30"/>
      <c r="B96" s="31"/>
      <c r="C96" s="31"/>
      <c r="D96" s="30"/>
      <c r="E96" s="32"/>
      <c r="F96" s="33"/>
      <c r="G96" s="34"/>
      <c r="H96" s="35"/>
      <c r="I96" s="36">
        <f t="shared" si="1"/>
        <v>0</v>
      </c>
      <c r="K96" s="65"/>
    </row>
    <row r="97" spans="1:11" ht="15" hidden="1" customHeight="1">
      <c r="A97" s="30"/>
      <c r="B97" s="31"/>
      <c r="C97" s="31"/>
      <c r="D97" s="30"/>
      <c r="E97" s="32"/>
      <c r="F97" s="33"/>
      <c r="G97" s="34"/>
      <c r="H97" s="35"/>
      <c r="I97" s="36">
        <f t="shared" si="1"/>
        <v>0</v>
      </c>
      <c r="K97" s="65"/>
    </row>
    <row r="98" spans="1:11" ht="15" hidden="1" customHeight="1">
      <c r="A98" s="30"/>
      <c r="B98" s="31"/>
      <c r="C98" s="31"/>
      <c r="D98" s="30"/>
      <c r="E98" s="32"/>
      <c r="F98" s="33"/>
      <c r="G98" s="34"/>
      <c r="H98" s="35"/>
      <c r="I98" s="36">
        <f t="shared" si="1"/>
        <v>0</v>
      </c>
      <c r="K98" s="65"/>
    </row>
    <row r="99" spans="1:11" ht="15" hidden="1" customHeight="1">
      <c r="A99" s="30"/>
      <c r="B99" s="31"/>
      <c r="C99" s="31"/>
      <c r="D99" s="30"/>
      <c r="E99" s="32"/>
      <c r="F99" s="33"/>
      <c r="G99" s="34"/>
      <c r="H99" s="35"/>
      <c r="I99" s="36">
        <f t="shared" si="1"/>
        <v>0</v>
      </c>
      <c r="K99" s="65"/>
    </row>
    <row r="100" spans="1:11" ht="15" hidden="1" customHeight="1">
      <c r="A100" s="30"/>
      <c r="B100" s="31"/>
      <c r="C100" s="31"/>
      <c r="D100" s="30"/>
      <c r="E100" s="32"/>
      <c r="F100" s="33"/>
      <c r="G100" s="34"/>
      <c r="H100" s="35"/>
      <c r="I100" s="36">
        <f t="shared" si="1"/>
        <v>0</v>
      </c>
      <c r="K100" s="65"/>
    </row>
    <row r="101" spans="1:11" ht="15" hidden="1" customHeight="1">
      <c r="A101" s="106" t="s">
        <v>65</v>
      </c>
      <c r="K101" s="65"/>
    </row>
    <row r="103" spans="1:11">
      <c r="A103" s="233" t="s">
        <v>68</v>
      </c>
      <c r="B103" s="233"/>
      <c r="C103" s="233"/>
      <c r="D103" s="233"/>
      <c r="E103" s="233"/>
      <c r="F103" s="233"/>
      <c r="G103" s="233"/>
      <c r="H103" s="233"/>
      <c r="I103" s="233"/>
    </row>
    <row r="104" spans="1:11">
      <c r="A104" s="233"/>
      <c r="B104" s="233"/>
      <c r="C104" s="233"/>
      <c r="D104" s="233"/>
      <c r="E104" s="233"/>
      <c r="F104" s="233"/>
      <c r="G104" s="233"/>
      <c r="H104" s="233"/>
      <c r="I104" s="233"/>
    </row>
    <row r="105" spans="1:11">
      <c r="A105" s="233"/>
      <c r="B105" s="233"/>
      <c r="C105" s="233"/>
      <c r="D105" s="233"/>
      <c r="E105" s="233"/>
      <c r="F105" s="233"/>
      <c r="G105" s="233"/>
      <c r="H105" s="233"/>
      <c r="I105" s="233"/>
    </row>
    <row r="106" spans="1:11">
      <c r="A106" s="233"/>
      <c r="B106" s="233"/>
      <c r="C106" s="233"/>
      <c r="D106" s="233"/>
      <c r="E106" s="233"/>
      <c r="F106" s="233"/>
      <c r="G106" s="233"/>
      <c r="H106" s="233"/>
      <c r="I106" s="233"/>
    </row>
    <row r="107" spans="1:11">
      <c r="A107" s="233"/>
      <c r="B107" s="233"/>
      <c r="C107" s="233"/>
      <c r="D107" s="233"/>
      <c r="E107" s="233"/>
      <c r="F107" s="233"/>
      <c r="G107" s="233"/>
      <c r="H107" s="233"/>
      <c r="I107" s="233"/>
    </row>
    <row r="108" spans="1:11">
      <c r="A108" s="233"/>
      <c r="B108" s="233"/>
      <c r="C108" s="233"/>
      <c r="D108" s="233"/>
      <c r="E108" s="233"/>
      <c r="F108" s="233"/>
      <c r="G108" s="233"/>
      <c r="H108" s="233"/>
      <c r="I108" s="233"/>
    </row>
    <row r="109" spans="1:11">
      <c r="A109" s="233"/>
      <c r="B109" s="233"/>
      <c r="C109" s="233"/>
      <c r="D109" s="233"/>
      <c r="E109" s="233"/>
      <c r="F109" s="233"/>
      <c r="G109" s="233"/>
      <c r="H109" s="233"/>
      <c r="I109" s="233"/>
    </row>
    <row r="110" spans="1:11">
      <c r="A110" s="233"/>
      <c r="B110" s="233"/>
      <c r="C110" s="233"/>
      <c r="D110" s="233"/>
      <c r="E110" s="233"/>
      <c r="F110" s="233"/>
      <c r="G110" s="233"/>
      <c r="H110" s="233"/>
      <c r="I110" s="233"/>
    </row>
    <row r="111" spans="1:11">
      <c r="A111" s="233"/>
      <c r="B111" s="233"/>
      <c r="C111" s="233"/>
      <c r="D111" s="233"/>
      <c r="E111" s="233"/>
      <c r="F111" s="233"/>
      <c r="G111" s="233"/>
      <c r="H111" s="233"/>
      <c r="I111" s="233"/>
    </row>
  </sheetData>
  <sheetProtection formatCells="0" formatRows="0" insertRows="0" deleteRows="0"/>
  <mergeCells count="9">
    <mergeCell ref="A103:I111"/>
    <mergeCell ref="B12:C12"/>
    <mergeCell ref="A8:B8"/>
    <mergeCell ref="A1:I2"/>
    <mergeCell ref="A3:B3"/>
    <mergeCell ref="A4:B4"/>
    <mergeCell ref="A5:B5"/>
    <mergeCell ref="A6:B6"/>
    <mergeCell ref="A7:B7"/>
  </mergeCells>
  <conditionalFormatting sqref="A17:I100">
    <cfRule type="notContainsBlanks" dxfId="44" priority="7">
      <formula>LEN(TRIM(A17))&gt;0</formula>
    </cfRule>
  </conditionalFormatting>
  <conditionalFormatting sqref="A1:A102 A112:A1048576">
    <cfRule type="duplicateValues" dxfId="43" priority="2"/>
  </conditionalFormatting>
  <conditionalFormatting sqref="A35:A102 A112:A1048576">
    <cfRule type="duplicateValues" dxfId="42" priority="23"/>
  </conditionalFormatting>
  <hyperlinks>
    <hyperlink ref="A7" r:id="rId1" xr:uid="{2E2BC903-85DD-4DD6-8976-2A903D5D9E68}"/>
  </hyperlinks>
  <printOptions horizontalCentered="1"/>
  <pageMargins left="0.2" right="0.2" top="0.25" bottom="0.5" header="0.3" footer="0.3"/>
  <pageSetup scale="92" orientation="landscape" r:id="rId2"/>
  <headerFooter>
    <oddFooter>&amp;C&amp;"-,Regular"&amp;11&amp;A  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1DE8-C3B1-499A-8ACE-A7513D40C2EA}">
  <dimension ref="A1:L101"/>
  <sheetViews>
    <sheetView showGridLines="0" view="pageBreakPreview" zoomScale="60" zoomScaleNormal="100" workbookViewId="0">
      <selection activeCell="E111" sqref="E111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4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251" t="s">
        <v>97</v>
      </c>
      <c r="B1" s="251"/>
      <c r="C1" s="251"/>
      <c r="D1" s="251"/>
      <c r="E1" s="251"/>
      <c r="F1" s="251"/>
      <c r="G1" s="251"/>
      <c r="H1" s="251"/>
      <c r="I1" s="251"/>
    </row>
    <row r="2" spans="1:12" ht="24" customHeight="1" thickBot="1">
      <c r="A2" s="251"/>
      <c r="B2" s="251"/>
      <c r="C2" s="251"/>
      <c r="D2" s="251"/>
      <c r="E2" s="251"/>
      <c r="F2" s="251"/>
      <c r="G2" s="251"/>
      <c r="H2" s="251"/>
      <c r="I2" s="251"/>
    </row>
    <row r="3" spans="1:12" ht="24" customHeight="1">
      <c r="A3" s="252" t="s">
        <v>93</v>
      </c>
      <c r="B3" s="253"/>
      <c r="C3" s="19" t="s">
        <v>7</v>
      </c>
      <c r="D3" s="10"/>
      <c r="E3" s="10"/>
      <c r="F3" s="22" t="s">
        <v>12</v>
      </c>
      <c r="G3" s="50"/>
      <c r="H3" s="51"/>
      <c r="I3" s="50"/>
    </row>
    <row r="4" spans="1:12" ht="24" customHeight="1">
      <c r="A4" s="254" t="s">
        <v>94</v>
      </c>
      <c r="B4" s="255"/>
      <c r="C4" s="19" t="s">
        <v>8</v>
      </c>
      <c r="D4" s="10"/>
      <c r="E4" s="10"/>
      <c r="F4" s="22" t="s">
        <v>13</v>
      </c>
      <c r="G4" s="9"/>
      <c r="H4" s="29"/>
      <c r="I4" s="9"/>
    </row>
    <row r="5" spans="1:12" ht="24" customHeight="1">
      <c r="A5" s="254" t="s">
        <v>95</v>
      </c>
      <c r="B5" s="255"/>
      <c r="C5" s="19" t="s">
        <v>9</v>
      </c>
      <c r="D5" s="10"/>
      <c r="E5" s="10"/>
      <c r="F5" s="23" t="s">
        <v>14</v>
      </c>
      <c r="G5" s="9"/>
      <c r="H5" s="29"/>
      <c r="I5" s="9"/>
      <c r="L5" s="28"/>
    </row>
    <row r="6" spans="1:12" ht="24" customHeight="1">
      <c r="A6" s="254" t="s">
        <v>96</v>
      </c>
      <c r="B6" s="255"/>
      <c r="C6" s="19" t="s">
        <v>10</v>
      </c>
      <c r="D6" s="10"/>
      <c r="E6" s="10"/>
      <c r="F6" s="22" t="s">
        <v>15</v>
      </c>
      <c r="G6" s="9"/>
      <c r="H6" s="29"/>
      <c r="I6" s="9"/>
    </row>
    <row r="7" spans="1:12" ht="24" customHeight="1">
      <c r="A7" s="256"/>
      <c r="B7" s="257"/>
      <c r="C7" s="19" t="s">
        <v>11</v>
      </c>
      <c r="D7" s="10"/>
      <c r="E7" s="10"/>
      <c r="F7" s="22" t="s">
        <v>16</v>
      </c>
      <c r="G7" s="9"/>
      <c r="H7" s="29"/>
      <c r="I7" s="9"/>
    </row>
    <row r="8" spans="1:12" ht="24" customHeight="1" thickBot="1">
      <c r="A8" s="234"/>
      <c r="B8" s="235"/>
      <c r="C8" s="6"/>
      <c r="D8" s="7"/>
      <c r="E8" s="21"/>
      <c r="F8" s="20"/>
      <c r="G8" s="4"/>
      <c r="H8" s="27"/>
      <c r="I8" s="4"/>
    </row>
    <row r="9" spans="1:12" ht="24" customHeight="1" thickTop="1" thickBot="1">
      <c r="A9" s="8"/>
      <c r="B9" s="6"/>
      <c r="C9" s="6"/>
      <c r="D9" s="7"/>
      <c r="E9" s="21"/>
      <c r="F9" s="20"/>
      <c r="G9" s="4"/>
      <c r="H9" s="27"/>
    </row>
    <row r="10" spans="1:12" ht="24" customHeight="1" thickTop="1">
      <c r="A10" s="236" t="s">
        <v>66</v>
      </c>
      <c r="B10" s="237"/>
      <c r="C10" s="242"/>
      <c r="D10" s="243"/>
      <c r="E10" s="243"/>
      <c r="F10" s="243"/>
      <c r="G10" s="244"/>
      <c r="H10" s="47" t="s">
        <v>4</v>
      </c>
      <c r="I10" s="46" t="s">
        <v>4</v>
      </c>
    </row>
    <row r="11" spans="1:12" ht="24" customHeight="1">
      <c r="A11" s="238"/>
      <c r="B11" s="239"/>
      <c r="C11" s="245"/>
      <c r="D11" s="246"/>
      <c r="E11" s="246"/>
      <c r="F11" s="246"/>
      <c r="G11" s="247"/>
      <c r="H11" s="15" t="s">
        <v>6</v>
      </c>
      <c r="I11" s="17" t="s">
        <v>5</v>
      </c>
    </row>
    <row r="12" spans="1:12" ht="24" customHeight="1" thickBot="1">
      <c r="A12" s="240"/>
      <c r="B12" s="241"/>
      <c r="C12" s="248"/>
      <c r="D12" s="249"/>
      <c r="E12" s="249"/>
      <c r="F12" s="249"/>
      <c r="G12" s="250"/>
      <c r="H12" s="16">
        <f>SUM(H14:H16)</f>
        <v>0</v>
      </c>
      <c r="I12" s="18">
        <f>SUM(I14:I16)</f>
        <v>0</v>
      </c>
    </row>
    <row r="13" spans="1:12" s="57" customFormat="1" ht="24.75" customHeight="1" thickTop="1">
      <c r="A13" s="52" t="s">
        <v>0</v>
      </c>
      <c r="B13" s="52" t="s">
        <v>64</v>
      </c>
      <c r="C13" s="52" t="s">
        <v>24</v>
      </c>
      <c r="D13" s="52" t="s">
        <v>25</v>
      </c>
      <c r="E13" s="53" t="s">
        <v>26</v>
      </c>
      <c r="F13" s="54" t="s">
        <v>28</v>
      </c>
      <c r="G13" s="55" t="s">
        <v>23</v>
      </c>
      <c r="H13" s="56" t="s">
        <v>27</v>
      </c>
      <c r="I13" s="53" t="s">
        <v>4</v>
      </c>
    </row>
    <row r="14" spans="1:12" s="13" customFormat="1" ht="20.25" customHeight="1">
      <c r="A14" s="118" t="s">
        <v>128</v>
      </c>
      <c r="B14" s="40">
        <v>9744971</v>
      </c>
      <c r="C14" s="119" t="s">
        <v>127</v>
      </c>
      <c r="D14" s="25">
        <v>13.19</v>
      </c>
      <c r="E14" s="41">
        <v>4</v>
      </c>
      <c r="F14" s="42">
        <f>E14*D14</f>
        <v>52.76</v>
      </c>
      <c r="G14" s="32">
        <v>29.99</v>
      </c>
      <c r="H14" s="30"/>
      <c r="I14" s="37">
        <f>H14*D14</f>
        <v>0</v>
      </c>
    </row>
    <row r="15" spans="1:12" s="13" customFormat="1" ht="20.25" hidden="1" customHeight="1">
      <c r="A15" s="39"/>
      <c r="B15" s="43"/>
      <c r="C15" s="30"/>
      <c r="D15" s="25"/>
      <c r="E15" s="41"/>
      <c r="F15" s="42">
        <f t="shared" ref="F15:F78" si="0">E15*D15</f>
        <v>0</v>
      </c>
      <c r="G15" s="32"/>
      <c r="H15" s="30"/>
      <c r="I15" s="37">
        <f t="shared" ref="I15:I78" si="1">H15*D15</f>
        <v>0</v>
      </c>
    </row>
    <row r="16" spans="1:12" s="13" customFormat="1" ht="20.25" hidden="1" customHeight="1">
      <c r="A16" s="39"/>
      <c r="B16" s="43"/>
      <c r="C16" s="30"/>
      <c r="D16" s="25"/>
      <c r="E16" s="41"/>
      <c r="F16" s="42">
        <f t="shared" si="0"/>
        <v>0</v>
      </c>
      <c r="G16" s="32"/>
      <c r="H16" s="30"/>
      <c r="I16" s="37">
        <f t="shared" si="1"/>
        <v>0</v>
      </c>
    </row>
    <row r="17" spans="1:9" s="13" customFormat="1" ht="20.25" hidden="1" customHeight="1">
      <c r="A17" s="39"/>
      <c r="B17" s="43"/>
      <c r="C17" s="30"/>
      <c r="D17" s="25"/>
      <c r="E17" s="41"/>
      <c r="F17" s="42">
        <f t="shared" si="0"/>
        <v>0</v>
      </c>
      <c r="G17" s="32"/>
      <c r="H17" s="30">
        <v>1</v>
      </c>
      <c r="I17" s="37">
        <f t="shared" si="1"/>
        <v>0</v>
      </c>
    </row>
    <row r="18" spans="1:9" s="13" customFormat="1" ht="20.25" hidden="1" customHeight="1">
      <c r="A18" s="39"/>
      <c r="B18" s="43"/>
      <c r="C18" s="30"/>
      <c r="D18" s="25"/>
      <c r="E18" s="41"/>
      <c r="F18" s="42">
        <f t="shared" si="0"/>
        <v>0</v>
      </c>
      <c r="G18" s="32"/>
      <c r="H18" s="30">
        <v>1</v>
      </c>
      <c r="I18" s="37">
        <f t="shared" si="1"/>
        <v>0</v>
      </c>
    </row>
    <row r="19" spans="1:9" s="13" customFormat="1" ht="20.25" hidden="1" customHeight="1">
      <c r="A19" s="39"/>
      <c r="B19" s="43"/>
      <c r="C19" s="30"/>
      <c r="D19" s="25"/>
      <c r="E19" s="41"/>
      <c r="F19" s="42">
        <f t="shared" si="0"/>
        <v>0</v>
      </c>
      <c r="G19" s="32"/>
      <c r="H19" s="30">
        <v>1</v>
      </c>
      <c r="I19" s="37">
        <f t="shared" si="1"/>
        <v>0</v>
      </c>
    </row>
    <row r="20" spans="1:9" s="12" customFormat="1" ht="20.25" hidden="1" customHeight="1">
      <c r="A20" s="39"/>
      <c r="B20" s="43"/>
      <c r="C20" s="30"/>
      <c r="D20" s="25"/>
      <c r="E20" s="41"/>
      <c r="F20" s="42">
        <f t="shared" si="0"/>
        <v>0</v>
      </c>
      <c r="G20" s="26"/>
      <c r="H20" s="30">
        <v>1</v>
      </c>
      <c r="I20" s="37">
        <f t="shared" si="1"/>
        <v>0</v>
      </c>
    </row>
    <row r="21" spans="1:9" s="12" customFormat="1" ht="20.25" hidden="1" customHeight="1">
      <c r="A21" s="39"/>
      <c r="B21" s="43"/>
      <c r="C21" s="30"/>
      <c r="D21" s="25"/>
      <c r="E21" s="41"/>
      <c r="F21" s="42">
        <f t="shared" si="0"/>
        <v>0</v>
      </c>
      <c r="G21" s="26"/>
      <c r="H21" s="30">
        <v>1</v>
      </c>
      <c r="I21" s="37">
        <f t="shared" si="1"/>
        <v>0</v>
      </c>
    </row>
    <row r="22" spans="1:9" s="12" customFormat="1" ht="20.25" hidden="1" customHeight="1">
      <c r="A22" s="39"/>
      <c r="B22" s="43"/>
      <c r="C22" s="30"/>
      <c r="D22" s="25"/>
      <c r="E22" s="41"/>
      <c r="F22" s="42">
        <f t="shared" si="0"/>
        <v>0</v>
      </c>
      <c r="G22" s="26"/>
      <c r="H22" s="30">
        <v>1</v>
      </c>
      <c r="I22" s="37">
        <f t="shared" si="1"/>
        <v>0</v>
      </c>
    </row>
    <row r="23" spans="1:9" s="12" customFormat="1" ht="20.25" hidden="1" customHeight="1">
      <c r="A23" s="39"/>
      <c r="B23" s="43"/>
      <c r="C23" s="30"/>
      <c r="D23" s="25"/>
      <c r="E23" s="41"/>
      <c r="F23" s="42">
        <f t="shared" si="0"/>
        <v>0</v>
      </c>
      <c r="G23" s="26"/>
      <c r="H23" s="30"/>
      <c r="I23" s="37">
        <f t="shared" si="1"/>
        <v>0</v>
      </c>
    </row>
    <row r="24" spans="1:9" s="12" customFormat="1" ht="20.25" hidden="1" customHeight="1">
      <c r="A24" s="39"/>
      <c r="B24" s="31"/>
      <c r="C24" s="30"/>
      <c r="D24" s="25"/>
      <c r="E24" s="44"/>
      <c r="F24" s="42">
        <f t="shared" si="0"/>
        <v>0</v>
      </c>
      <c r="G24" s="26"/>
      <c r="H24" s="44"/>
      <c r="I24" s="37">
        <f t="shared" si="1"/>
        <v>0</v>
      </c>
    </row>
    <row r="25" spans="1:9" s="12" customFormat="1" ht="20.25" hidden="1" customHeight="1">
      <c r="A25" s="39"/>
      <c r="B25" s="31"/>
      <c r="C25" s="30"/>
      <c r="D25" s="25"/>
      <c r="E25" s="44"/>
      <c r="F25" s="42">
        <f t="shared" si="0"/>
        <v>0</v>
      </c>
      <c r="G25" s="26"/>
      <c r="H25" s="44"/>
      <c r="I25" s="37">
        <f t="shared" si="1"/>
        <v>0</v>
      </c>
    </row>
    <row r="26" spans="1:9" s="12" customFormat="1" ht="20.25" hidden="1" customHeight="1">
      <c r="A26" s="39"/>
      <c r="B26" s="31"/>
      <c r="C26" s="30"/>
      <c r="D26" s="25"/>
      <c r="E26" s="44"/>
      <c r="F26" s="42">
        <f t="shared" si="0"/>
        <v>0</v>
      </c>
      <c r="G26" s="26"/>
      <c r="H26" s="44"/>
      <c r="I26" s="37">
        <f t="shared" si="1"/>
        <v>0</v>
      </c>
    </row>
    <row r="27" spans="1:9" s="12" customFormat="1" ht="20.25" hidden="1" customHeight="1">
      <c r="A27" s="39"/>
      <c r="B27" s="31"/>
      <c r="C27" s="30"/>
      <c r="D27" s="25"/>
      <c r="E27" s="44"/>
      <c r="F27" s="42">
        <f t="shared" si="0"/>
        <v>0</v>
      </c>
      <c r="G27" s="26"/>
      <c r="H27" s="44"/>
      <c r="I27" s="37">
        <f t="shared" si="1"/>
        <v>0</v>
      </c>
    </row>
    <row r="28" spans="1:9" s="12" customFormat="1" ht="20.25" hidden="1" customHeight="1">
      <c r="A28" s="39"/>
      <c r="B28" s="31"/>
      <c r="C28" s="30"/>
      <c r="D28" s="25"/>
      <c r="E28" s="44"/>
      <c r="F28" s="42">
        <f t="shared" si="0"/>
        <v>0</v>
      </c>
      <c r="G28" s="26"/>
      <c r="H28" s="44"/>
      <c r="I28" s="37">
        <f t="shared" si="1"/>
        <v>0</v>
      </c>
    </row>
    <row r="29" spans="1:9" s="12" customFormat="1" ht="20.25" hidden="1" customHeight="1">
      <c r="A29" s="39"/>
      <c r="B29" s="31"/>
      <c r="C29" s="30"/>
      <c r="D29" s="25"/>
      <c r="E29" s="44"/>
      <c r="F29" s="42">
        <f t="shared" si="0"/>
        <v>0</v>
      </c>
      <c r="G29" s="26"/>
      <c r="H29" s="44"/>
      <c r="I29" s="37">
        <f t="shared" si="1"/>
        <v>0</v>
      </c>
    </row>
    <row r="30" spans="1:9" s="12" customFormat="1" ht="20.25" hidden="1" customHeight="1">
      <c r="A30" s="39"/>
      <c r="B30" s="31"/>
      <c r="C30" s="30"/>
      <c r="D30" s="25"/>
      <c r="E30" s="44"/>
      <c r="F30" s="42">
        <f t="shared" si="0"/>
        <v>0</v>
      </c>
      <c r="G30" s="26"/>
      <c r="H30" s="44"/>
      <c r="I30" s="37">
        <f t="shared" si="1"/>
        <v>0</v>
      </c>
    </row>
    <row r="31" spans="1:9" s="12" customFormat="1" ht="20.25" hidden="1" customHeight="1">
      <c r="A31" s="39"/>
      <c r="B31" s="31"/>
      <c r="C31" s="30"/>
      <c r="D31" s="25"/>
      <c r="E31" s="44"/>
      <c r="F31" s="42">
        <f t="shared" si="0"/>
        <v>0</v>
      </c>
      <c r="G31" s="26"/>
      <c r="H31" s="44"/>
      <c r="I31" s="37">
        <f t="shared" si="1"/>
        <v>0</v>
      </c>
    </row>
    <row r="32" spans="1:9" s="12" customFormat="1" ht="20.25" hidden="1" customHeight="1">
      <c r="A32" s="39"/>
      <c r="B32" s="31"/>
      <c r="C32" s="30"/>
      <c r="D32" s="25"/>
      <c r="E32" s="44"/>
      <c r="F32" s="42">
        <f t="shared" si="0"/>
        <v>0</v>
      </c>
      <c r="G32" s="26"/>
      <c r="H32" s="44"/>
      <c r="I32" s="37">
        <f t="shared" si="1"/>
        <v>0</v>
      </c>
    </row>
    <row r="33" spans="1:9" s="12" customFormat="1" ht="20.25" hidden="1" customHeight="1">
      <c r="A33" s="39"/>
      <c r="B33" s="31"/>
      <c r="C33" s="30"/>
      <c r="D33" s="25"/>
      <c r="E33" s="44"/>
      <c r="F33" s="42">
        <f t="shared" si="0"/>
        <v>0</v>
      </c>
      <c r="G33" s="26"/>
      <c r="H33" s="44"/>
      <c r="I33" s="37">
        <f t="shared" si="1"/>
        <v>0</v>
      </c>
    </row>
    <row r="34" spans="1:9" s="12" customFormat="1" ht="20.25" hidden="1" customHeight="1">
      <c r="A34" s="39"/>
      <c r="B34" s="31"/>
      <c r="C34" s="30"/>
      <c r="D34" s="25"/>
      <c r="E34" s="44"/>
      <c r="F34" s="42">
        <f t="shared" si="0"/>
        <v>0</v>
      </c>
      <c r="G34" s="26"/>
      <c r="H34" s="44"/>
      <c r="I34" s="37">
        <f t="shared" si="1"/>
        <v>0</v>
      </c>
    </row>
    <row r="35" spans="1:9" s="12" customFormat="1" ht="20.25" hidden="1" customHeight="1">
      <c r="A35" s="39"/>
      <c r="B35" s="31"/>
      <c r="C35" s="30"/>
      <c r="D35" s="25"/>
      <c r="E35" s="44"/>
      <c r="F35" s="42">
        <f t="shared" si="0"/>
        <v>0</v>
      </c>
      <c r="G35" s="26"/>
      <c r="H35" s="44"/>
      <c r="I35" s="37">
        <f t="shared" si="1"/>
        <v>0</v>
      </c>
    </row>
    <row r="36" spans="1:9" s="12" customFormat="1" ht="20.25" hidden="1" customHeight="1">
      <c r="A36" s="39"/>
      <c r="B36" s="31"/>
      <c r="C36" s="30"/>
      <c r="D36" s="25"/>
      <c r="E36" s="44"/>
      <c r="F36" s="42">
        <f t="shared" si="0"/>
        <v>0</v>
      </c>
      <c r="G36" s="26"/>
      <c r="H36" s="44"/>
      <c r="I36" s="37">
        <f t="shared" si="1"/>
        <v>0</v>
      </c>
    </row>
    <row r="37" spans="1:9" s="12" customFormat="1" ht="20.25" hidden="1" customHeight="1">
      <c r="A37" s="39"/>
      <c r="B37" s="31"/>
      <c r="C37" s="30"/>
      <c r="D37" s="25"/>
      <c r="E37" s="44"/>
      <c r="F37" s="42">
        <f t="shared" si="0"/>
        <v>0</v>
      </c>
      <c r="G37" s="26"/>
      <c r="H37" s="44"/>
      <c r="I37" s="37">
        <f t="shared" si="1"/>
        <v>0</v>
      </c>
    </row>
    <row r="38" spans="1:9" s="12" customFormat="1" ht="20.25" hidden="1" customHeight="1">
      <c r="A38" s="39"/>
      <c r="B38" s="31"/>
      <c r="C38" s="30"/>
      <c r="D38" s="25"/>
      <c r="E38" s="44"/>
      <c r="F38" s="42">
        <f t="shared" si="0"/>
        <v>0</v>
      </c>
      <c r="G38" s="26"/>
      <c r="H38" s="44"/>
      <c r="I38" s="37">
        <f t="shared" si="1"/>
        <v>0</v>
      </c>
    </row>
    <row r="39" spans="1:9" s="12" customFormat="1" ht="20.25" hidden="1" customHeight="1">
      <c r="A39" s="39"/>
      <c r="B39" s="31"/>
      <c r="C39" s="30"/>
      <c r="D39" s="25"/>
      <c r="E39" s="44"/>
      <c r="F39" s="42">
        <f t="shared" si="0"/>
        <v>0</v>
      </c>
      <c r="G39" s="26"/>
      <c r="H39" s="44"/>
      <c r="I39" s="37">
        <f t="shared" si="1"/>
        <v>0</v>
      </c>
    </row>
    <row r="40" spans="1:9" s="12" customFormat="1" ht="20.25" hidden="1" customHeight="1">
      <c r="A40" s="39"/>
      <c r="B40" s="31"/>
      <c r="C40" s="30"/>
      <c r="D40" s="25"/>
      <c r="E40" s="44"/>
      <c r="F40" s="42">
        <f t="shared" si="0"/>
        <v>0</v>
      </c>
      <c r="G40" s="26"/>
      <c r="H40" s="44"/>
      <c r="I40" s="37">
        <f t="shared" si="1"/>
        <v>0</v>
      </c>
    </row>
    <row r="41" spans="1:9" s="12" customFormat="1" ht="20.25" hidden="1" customHeight="1">
      <c r="A41" s="39"/>
      <c r="B41" s="31"/>
      <c r="C41" s="30"/>
      <c r="D41" s="25"/>
      <c r="E41" s="44"/>
      <c r="F41" s="42">
        <f t="shared" si="0"/>
        <v>0</v>
      </c>
      <c r="G41" s="26"/>
      <c r="H41" s="44"/>
      <c r="I41" s="37">
        <f t="shared" si="1"/>
        <v>0</v>
      </c>
    </row>
    <row r="42" spans="1:9" s="12" customFormat="1" ht="20.25" hidden="1" customHeight="1">
      <c r="A42" s="39"/>
      <c r="B42" s="31"/>
      <c r="C42" s="30"/>
      <c r="D42" s="25"/>
      <c r="E42" s="44"/>
      <c r="F42" s="42">
        <f t="shared" si="0"/>
        <v>0</v>
      </c>
      <c r="G42" s="26"/>
      <c r="H42" s="44"/>
      <c r="I42" s="37">
        <f t="shared" si="1"/>
        <v>0</v>
      </c>
    </row>
    <row r="43" spans="1:9" s="12" customFormat="1" ht="20.25" hidden="1" customHeight="1">
      <c r="A43" s="39"/>
      <c r="B43" s="31"/>
      <c r="C43" s="30"/>
      <c r="D43" s="25"/>
      <c r="E43" s="44"/>
      <c r="F43" s="42">
        <f t="shared" si="0"/>
        <v>0</v>
      </c>
      <c r="G43" s="26"/>
      <c r="H43" s="44"/>
      <c r="I43" s="37">
        <f t="shared" si="1"/>
        <v>0</v>
      </c>
    </row>
    <row r="44" spans="1:9" s="12" customFormat="1" ht="20.25" hidden="1" customHeight="1">
      <c r="A44" s="39"/>
      <c r="B44" s="31"/>
      <c r="C44" s="30"/>
      <c r="D44" s="25"/>
      <c r="E44" s="44"/>
      <c r="F44" s="42">
        <f t="shared" si="0"/>
        <v>0</v>
      </c>
      <c r="G44" s="26"/>
      <c r="H44" s="44"/>
      <c r="I44" s="37">
        <f t="shared" si="1"/>
        <v>0</v>
      </c>
    </row>
    <row r="45" spans="1:9" s="12" customFormat="1" ht="20.25" hidden="1" customHeight="1">
      <c r="A45" s="39"/>
      <c r="B45" s="31"/>
      <c r="C45" s="30"/>
      <c r="D45" s="25"/>
      <c r="E45" s="44"/>
      <c r="F45" s="42">
        <f t="shared" si="0"/>
        <v>0</v>
      </c>
      <c r="G45" s="26"/>
      <c r="H45" s="44"/>
      <c r="I45" s="37">
        <f t="shared" si="1"/>
        <v>0</v>
      </c>
    </row>
    <row r="46" spans="1:9" s="12" customFormat="1" ht="20.25" hidden="1" customHeight="1">
      <c r="A46" s="39"/>
      <c r="B46" s="31"/>
      <c r="C46" s="30"/>
      <c r="D46" s="25"/>
      <c r="E46" s="44"/>
      <c r="F46" s="42">
        <f t="shared" si="0"/>
        <v>0</v>
      </c>
      <c r="G46" s="26"/>
      <c r="H46" s="44"/>
      <c r="I46" s="37">
        <f t="shared" si="1"/>
        <v>0</v>
      </c>
    </row>
    <row r="47" spans="1:9" s="12" customFormat="1" ht="20.25" hidden="1" customHeight="1">
      <c r="A47" s="39"/>
      <c r="B47" s="31"/>
      <c r="C47" s="30"/>
      <c r="D47" s="25"/>
      <c r="E47" s="44"/>
      <c r="F47" s="42">
        <f t="shared" si="0"/>
        <v>0</v>
      </c>
      <c r="G47" s="26"/>
      <c r="H47" s="44"/>
      <c r="I47" s="37">
        <f t="shared" si="1"/>
        <v>0</v>
      </c>
    </row>
    <row r="48" spans="1:9" s="12" customFormat="1" ht="20.25" hidden="1" customHeight="1">
      <c r="A48" s="39"/>
      <c r="B48" s="31"/>
      <c r="C48" s="30"/>
      <c r="D48" s="25"/>
      <c r="E48" s="44"/>
      <c r="F48" s="42">
        <f t="shared" si="0"/>
        <v>0</v>
      </c>
      <c r="G48" s="26"/>
      <c r="H48" s="44"/>
      <c r="I48" s="37">
        <f t="shared" si="1"/>
        <v>0</v>
      </c>
    </row>
    <row r="49" spans="1:9" s="12" customFormat="1" ht="20.25" hidden="1" customHeight="1">
      <c r="A49" s="39"/>
      <c r="B49" s="31"/>
      <c r="C49" s="30"/>
      <c r="D49" s="25"/>
      <c r="E49" s="44"/>
      <c r="F49" s="42">
        <f t="shared" si="0"/>
        <v>0</v>
      </c>
      <c r="G49" s="26"/>
      <c r="H49" s="44"/>
      <c r="I49" s="37">
        <f t="shared" si="1"/>
        <v>0</v>
      </c>
    </row>
    <row r="50" spans="1:9" s="12" customFormat="1" ht="20.25" hidden="1" customHeight="1">
      <c r="A50" s="39"/>
      <c r="B50" s="31"/>
      <c r="C50" s="30"/>
      <c r="D50" s="25"/>
      <c r="E50" s="44"/>
      <c r="F50" s="42">
        <f t="shared" si="0"/>
        <v>0</v>
      </c>
      <c r="G50" s="26"/>
      <c r="H50" s="44"/>
      <c r="I50" s="37">
        <f t="shared" si="1"/>
        <v>0</v>
      </c>
    </row>
    <row r="51" spans="1:9" s="12" customFormat="1" ht="20.25" hidden="1" customHeight="1">
      <c r="A51" s="39"/>
      <c r="B51" s="31"/>
      <c r="C51" s="30"/>
      <c r="D51" s="25"/>
      <c r="E51" s="44"/>
      <c r="F51" s="42">
        <f t="shared" si="0"/>
        <v>0</v>
      </c>
      <c r="G51" s="26"/>
      <c r="H51" s="44"/>
      <c r="I51" s="37">
        <f t="shared" si="1"/>
        <v>0</v>
      </c>
    </row>
    <row r="52" spans="1:9" s="12" customFormat="1" ht="20.25" hidden="1" customHeight="1">
      <c r="A52" s="39"/>
      <c r="B52" s="31"/>
      <c r="C52" s="30"/>
      <c r="D52" s="25"/>
      <c r="E52" s="44"/>
      <c r="F52" s="42">
        <f t="shared" si="0"/>
        <v>0</v>
      </c>
      <c r="G52" s="26"/>
      <c r="H52" s="44"/>
      <c r="I52" s="37">
        <f t="shared" si="1"/>
        <v>0</v>
      </c>
    </row>
    <row r="53" spans="1:9" s="12" customFormat="1" ht="20.25" hidden="1" customHeight="1">
      <c r="A53" s="39"/>
      <c r="B53" s="31"/>
      <c r="C53" s="30"/>
      <c r="D53" s="25"/>
      <c r="E53" s="44"/>
      <c r="F53" s="42">
        <f t="shared" si="0"/>
        <v>0</v>
      </c>
      <c r="G53" s="26"/>
      <c r="H53" s="44"/>
      <c r="I53" s="37">
        <f t="shared" si="1"/>
        <v>0</v>
      </c>
    </row>
    <row r="54" spans="1:9" s="12" customFormat="1" ht="20.25" hidden="1" customHeight="1">
      <c r="A54" s="39"/>
      <c r="B54" s="31"/>
      <c r="C54" s="30"/>
      <c r="D54" s="25"/>
      <c r="E54" s="44"/>
      <c r="F54" s="42">
        <f t="shared" si="0"/>
        <v>0</v>
      </c>
      <c r="G54" s="26"/>
      <c r="H54" s="44"/>
      <c r="I54" s="37">
        <f t="shared" si="1"/>
        <v>0</v>
      </c>
    </row>
    <row r="55" spans="1:9" s="12" customFormat="1" ht="20.25" hidden="1" customHeight="1">
      <c r="A55" s="39"/>
      <c r="B55" s="31"/>
      <c r="C55" s="30"/>
      <c r="D55" s="25"/>
      <c r="E55" s="44"/>
      <c r="F55" s="42">
        <f t="shared" si="0"/>
        <v>0</v>
      </c>
      <c r="G55" s="26"/>
      <c r="H55" s="44"/>
      <c r="I55" s="37">
        <f t="shared" si="1"/>
        <v>0</v>
      </c>
    </row>
    <row r="56" spans="1:9" s="12" customFormat="1" ht="20.25" hidden="1" customHeight="1">
      <c r="A56" s="39"/>
      <c r="B56" s="31"/>
      <c r="C56" s="30"/>
      <c r="D56" s="25"/>
      <c r="E56" s="44"/>
      <c r="F56" s="42">
        <f t="shared" si="0"/>
        <v>0</v>
      </c>
      <c r="G56" s="26"/>
      <c r="H56" s="44"/>
      <c r="I56" s="37">
        <f t="shared" si="1"/>
        <v>0</v>
      </c>
    </row>
    <row r="57" spans="1:9" s="12" customFormat="1" ht="20.25" hidden="1" customHeight="1">
      <c r="A57" s="39"/>
      <c r="B57" s="31"/>
      <c r="C57" s="30"/>
      <c r="D57" s="25"/>
      <c r="E57" s="44"/>
      <c r="F57" s="42">
        <f t="shared" si="0"/>
        <v>0</v>
      </c>
      <c r="G57" s="26"/>
      <c r="H57" s="44"/>
      <c r="I57" s="37">
        <f t="shared" si="1"/>
        <v>0</v>
      </c>
    </row>
    <row r="58" spans="1:9" s="12" customFormat="1" ht="20.25" hidden="1" customHeight="1">
      <c r="A58" s="39"/>
      <c r="B58" s="31"/>
      <c r="C58" s="30"/>
      <c r="D58" s="25"/>
      <c r="E58" s="44"/>
      <c r="F58" s="42">
        <f t="shared" si="0"/>
        <v>0</v>
      </c>
      <c r="G58" s="26"/>
      <c r="H58" s="44"/>
      <c r="I58" s="37">
        <f t="shared" si="1"/>
        <v>0</v>
      </c>
    </row>
    <row r="59" spans="1:9" s="12" customFormat="1" ht="20.25" hidden="1" customHeight="1">
      <c r="A59" s="39"/>
      <c r="B59" s="31"/>
      <c r="C59" s="30"/>
      <c r="D59" s="25"/>
      <c r="E59" s="44"/>
      <c r="F59" s="42">
        <f t="shared" si="0"/>
        <v>0</v>
      </c>
      <c r="G59" s="26"/>
      <c r="H59" s="44"/>
      <c r="I59" s="37">
        <f t="shared" si="1"/>
        <v>0</v>
      </c>
    </row>
    <row r="60" spans="1:9" s="12" customFormat="1" ht="20.25" hidden="1" customHeight="1">
      <c r="A60" s="39"/>
      <c r="B60" s="31"/>
      <c r="C60" s="30"/>
      <c r="D60" s="25"/>
      <c r="E60" s="44"/>
      <c r="F60" s="42">
        <f t="shared" si="0"/>
        <v>0</v>
      </c>
      <c r="G60" s="26"/>
      <c r="H60" s="44"/>
      <c r="I60" s="37">
        <f t="shared" si="1"/>
        <v>0</v>
      </c>
    </row>
    <row r="61" spans="1:9" s="12" customFormat="1" ht="20.25" hidden="1" customHeight="1">
      <c r="A61" s="39"/>
      <c r="B61" s="31"/>
      <c r="C61" s="30"/>
      <c r="D61" s="25"/>
      <c r="E61" s="44"/>
      <c r="F61" s="42">
        <f t="shared" si="0"/>
        <v>0</v>
      </c>
      <c r="G61" s="26"/>
      <c r="H61" s="44"/>
      <c r="I61" s="37">
        <f t="shared" si="1"/>
        <v>0</v>
      </c>
    </row>
    <row r="62" spans="1:9" s="12" customFormat="1" ht="20.25" hidden="1" customHeight="1">
      <c r="A62" s="39"/>
      <c r="B62" s="31"/>
      <c r="C62" s="30"/>
      <c r="D62" s="25"/>
      <c r="E62" s="44"/>
      <c r="F62" s="42">
        <f t="shared" si="0"/>
        <v>0</v>
      </c>
      <c r="G62" s="26"/>
      <c r="H62" s="44"/>
      <c r="I62" s="37">
        <f t="shared" si="1"/>
        <v>0</v>
      </c>
    </row>
    <row r="63" spans="1:9" s="38" customFormat="1" ht="20.25" hidden="1" customHeight="1">
      <c r="A63" s="39"/>
      <c r="B63" s="31"/>
      <c r="C63" s="30"/>
      <c r="D63" s="25"/>
      <c r="E63" s="44"/>
      <c r="F63" s="42">
        <f t="shared" si="0"/>
        <v>0</v>
      </c>
      <c r="G63" s="26"/>
      <c r="H63" s="44"/>
      <c r="I63" s="37">
        <f t="shared" si="1"/>
        <v>0</v>
      </c>
    </row>
    <row r="64" spans="1:9" s="38" customFormat="1" ht="20.25" hidden="1" customHeight="1">
      <c r="A64" s="39"/>
      <c r="B64" s="31"/>
      <c r="C64" s="30"/>
      <c r="D64" s="25"/>
      <c r="E64" s="44"/>
      <c r="F64" s="42">
        <f t="shared" si="0"/>
        <v>0</v>
      </c>
      <c r="G64" s="26"/>
      <c r="H64" s="44"/>
      <c r="I64" s="37">
        <f t="shared" si="1"/>
        <v>0</v>
      </c>
    </row>
    <row r="65" spans="1:9" s="38" customFormat="1" ht="20.25" hidden="1" customHeight="1">
      <c r="A65" s="39"/>
      <c r="B65" s="31"/>
      <c r="C65" s="30"/>
      <c r="D65" s="25"/>
      <c r="E65" s="44"/>
      <c r="F65" s="42">
        <f t="shared" si="0"/>
        <v>0</v>
      </c>
      <c r="G65" s="26"/>
      <c r="H65" s="44"/>
      <c r="I65" s="37">
        <f t="shared" si="1"/>
        <v>0</v>
      </c>
    </row>
    <row r="66" spans="1:9" s="38" customFormat="1" ht="20.25" hidden="1" customHeight="1">
      <c r="A66" s="39"/>
      <c r="B66" s="31"/>
      <c r="C66" s="30"/>
      <c r="D66" s="25"/>
      <c r="E66" s="44"/>
      <c r="F66" s="42">
        <f t="shared" si="0"/>
        <v>0</v>
      </c>
      <c r="G66" s="26"/>
      <c r="H66" s="44"/>
      <c r="I66" s="37">
        <f t="shared" si="1"/>
        <v>0</v>
      </c>
    </row>
    <row r="67" spans="1:9" s="38" customFormat="1" ht="20.25" hidden="1" customHeight="1">
      <c r="A67" s="39"/>
      <c r="B67" s="31"/>
      <c r="C67" s="30"/>
      <c r="D67" s="25"/>
      <c r="E67" s="44"/>
      <c r="F67" s="42">
        <f t="shared" si="0"/>
        <v>0</v>
      </c>
      <c r="G67" s="26"/>
      <c r="H67" s="44"/>
      <c r="I67" s="37">
        <f t="shared" si="1"/>
        <v>0</v>
      </c>
    </row>
    <row r="68" spans="1:9" s="38" customFormat="1" ht="20.25" hidden="1" customHeight="1">
      <c r="A68" s="39"/>
      <c r="B68" s="31"/>
      <c r="C68" s="30"/>
      <c r="D68" s="25"/>
      <c r="E68" s="44"/>
      <c r="F68" s="42">
        <f t="shared" si="0"/>
        <v>0</v>
      </c>
      <c r="G68" s="26"/>
      <c r="H68" s="44"/>
      <c r="I68" s="37">
        <f t="shared" si="1"/>
        <v>0</v>
      </c>
    </row>
    <row r="69" spans="1:9" s="38" customFormat="1" ht="20.25" hidden="1" customHeight="1">
      <c r="A69" s="39"/>
      <c r="B69" s="31"/>
      <c r="C69" s="30"/>
      <c r="D69" s="25"/>
      <c r="E69" s="44"/>
      <c r="F69" s="42">
        <f t="shared" si="0"/>
        <v>0</v>
      </c>
      <c r="G69" s="26"/>
      <c r="H69" s="44"/>
      <c r="I69" s="37">
        <f t="shared" si="1"/>
        <v>0</v>
      </c>
    </row>
    <row r="70" spans="1:9" s="38" customFormat="1" ht="20.25" hidden="1" customHeight="1">
      <c r="A70" s="39"/>
      <c r="B70" s="31"/>
      <c r="C70" s="30"/>
      <c r="D70" s="25"/>
      <c r="E70" s="44"/>
      <c r="F70" s="42">
        <f t="shared" si="0"/>
        <v>0</v>
      </c>
      <c r="G70" s="26"/>
      <c r="H70" s="44"/>
      <c r="I70" s="37">
        <f t="shared" si="1"/>
        <v>0</v>
      </c>
    </row>
    <row r="71" spans="1:9" s="38" customFormat="1" ht="20.25" hidden="1" customHeight="1">
      <c r="A71" s="39"/>
      <c r="B71" s="31"/>
      <c r="C71" s="30"/>
      <c r="D71" s="25"/>
      <c r="E71" s="44"/>
      <c r="F71" s="42">
        <f t="shared" si="0"/>
        <v>0</v>
      </c>
      <c r="G71" s="26"/>
      <c r="H71" s="44"/>
      <c r="I71" s="37">
        <f t="shared" si="1"/>
        <v>0</v>
      </c>
    </row>
    <row r="72" spans="1:9" s="38" customFormat="1" ht="20.25" hidden="1" customHeight="1">
      <c r="A72" s="39"/>
      <c r="B72" s="31"/>
      <c r="C72" s="30"/>
      <c r="D72" s="25"/>
      <c r="E72" s="44"/>
      <c r="F72" s="42">
        <f t="shared" si="0"/>
        <v>0</v>
      </c>
      <c r="G72" s="26"/>
      <c r="H72" s="44"/>
      <c r="I72" s="37">
        <f t="shared" si="1"/>
        <v>0</v>
      </c>
    </row>
    <row r="73" spans="1:9" s="38" customFormat="1" ht="20.25" hidden="1" customHeight="1">
      <c r="A73" s="39"/>
      <c r="B73" s="31"/>
      <c r="C73" s="30"/>
      <c r="D73" s="25"/>
      <c r="E73" s="44"/>
      <c r="F73" s="42">
        <f t="shared" si="0"/>
        <v>0</v>
      </c>
      <c r="G73" s="26"/>
      <c r="H73" s="44"/>
      <c r="I73" s="37">
        <f t="shared" si="1"/>
        <v>0</v>
      </c>
    </row>
    <row r="74" spans="1:9" ht="20.25" hidden="1" customHeight="1">
      <c r="A74" s="39"/>
      <c r="B74" s="31"/>
      <c r="C74" s="30"/>
      <c r="D74" s="25"/>
      <c r="E74" s="44"/>
      <c r="F74" s="42">
        <f t="shared" si="0"/>
        <v>0</v>
      </c>
      <c r="G74" s="26"/>
      <c r="H74" s="44"/>
      <c r="I74" s="37">
        <f t="shared" si="1"/>
        <v>0</v>
      </c>
    </row>
    <row r="75" spans="1:9" ht="20.25" hidden="1" customHeight="1">
      <c r="A75" s="39"/>
      <c r="B75" s="31"/>
      <c r="C75" s="30"/>
      <c r="D75" s="25"/>
      <c r="E75" s="44"/>
      <c r="F75" s="42">
        <f t="shared" si="0"/>
        <v>0</v>
      </c>
      <c r="G75" s="26"/>
      <c r="H75" s="44"/>
      <c r="I75" s="37">
        <f t="shared" si="1"/>
        <v>0</v>
      </c>
    </row>
    <row r="76" spans="1:9" ht="20.25" hidden="1" customHeight="1">
      <c r="A76" s="39"/>
      <c r="B76" s="31"/>
      <c r="C76" s="30"/>
      <c r="D76" s="25"/>
      <c r="E76" s="44"/>
      <c r="F76" s="42">
        <f t="shared" si="0"/>
        <v>0</v>
      </c>
      <c r="G76" s="26"/>
      <c r="H76" s="44"/>
      <c r="I76" s="37">
        <f t="shared" si="1"/>
        <v>0</v>
      </c>
    </row>
    <row r="77" spans="1:9" ht="20.25" hidden="1" customHeight="1">
      <c r="A77" s="39"/>
      <c r="B77" s="31"/>
      <c r="C77" s="30"/>
      <c r="D77" s="25"/>
      <c r="E77" s="44"/>
      <c r="F77" s="42">
        <f t="shared" si="0"/>
        <v>0</v>
      </c>
      <c r="G77" s="26"/>
      <c r="H77" s="44"/>
      <c r="I77" s="37">
        <f t="shared" si="1"/>
        <v>0</v>
      </c>
    </row>
    <row r="78" spans="1:9" ht="20.25" hidden="1" customHeight="1">
      <c r="A78" s="39"/>
      <c r="B78" s="31"/>
      <c r="C78" s="30"/>
      <c r="D78" s="25"/>
      <c r="E78" s="44"/>
      <c r="F78" s="42">
        <f t="shared" si="0"/>
        <v>0</v>
      </c>
      <c r="G78" s="26"/>
      <c r="H78" s="44"/>
      <c r="I78" s="37">
        <f t="shared" si="1"/>
        <v>0</v>
      </c>
    </row>
    <row r="79" spans="1:9" ht="20.25" hidden="1" customHeight="1">
      <c r="A79" s="39"/>
      <c r="B79" s="31"/>
      <c r="C79" s="30"/>
      <c r="D79" s="25"/>
      <c r="E79" s="44"/>
      <c r="F79" s="42">
        <f t="shared" ref="F79:F100" si="2">E79*D79</f>
        <v>0</v>
      </c>
      <c r="G79" s="26"/>
      <c r="H79" s="44"/>
      <c r="I79" s="37">
        <f t="shared" ref="I79:I100" si="3">H79*D79</f>
        <v>0</v>
      </c>
    </row>
    <row r="80" spans="1:9" ht="20.25" hidden="1" customHeight="1">
      <c r="A80" s="39"/>
      <c r="B80" s="31"/>
      <c r="C80" s="30"/>
      <c r="D80" s="25"/>
      <c r="E80" s="44"/>
      <c r="F80" s="42">
        <f t="shared" si="2"/>
        <v>0</v>
      </c>
      <c r="G80" s="26"/>
      <c r="H80" s="44"/>
      <c r="I80" s="37">
        <f t="shared" si="3"/>
        <v>0</v>
      </c>
    </row>
    <row r="81" spans="1:9" ht="20.25" hidden="1" customHeight="1">
      <c r="A81" s="39"/>
      <c r="B81" s="31"/>
      <c r="C81" s="30"/>
      <c r="D81" s="25"/>
      <c r="E81" s="44"/>
      <c r="F81" s="42">
        <f t="shared" si="2"/>
        <v>0</v>
      </c>
      <c r="G81" s="26"/>
      <c r="H81" s="44"/>
      <c r="I81" s="37">
        <f t="shared" si="3"/>
        <v>0</v>
      </c>
    </row>
    <row r="82" spans="1:9" ht="20.25" hidden="1" customHeight="1">
      <c r="A82" s="39"/>
      <c r="B82" s="31"/>
      <c r="C82" s="30"/>
      <c r="D82" s="25"/>
      <c r="E82" s="44"/>
      <c r="F82" s="42">
        <f t="shared" si="2"/>
        <v>0</v>
      </c>
      <c r="G82" s="26"/>
      <c r="H82" s="44"/>
      <c r="I82" s="37">
        <f t="shared" si="3"/>
        <v>0</v>
      </c>
    </row>
    <row r="83" spans="1:9" ht="20.25" hidden="1" customHeight="1">
      <c r="A83" s="39"/>
      <c r="B83" s="31"/>
      <c r="C83" s="30"/>
      <c r="D83" s="25"/>
      <c r="E83" s="44"/>
      <c r="F83" s="42">
        <f t="shared" si="2"/>
        <v>0</v>
      </c>
      <c r="G83" s="26"/>
      <c r="H83" s="44"/>
      <c r="I83" s="37">
        <f t="shared" si="3"/>
        <v>0</v>
      </c>
    </row>
    <row r="84" spans="1:9" ht="20.25" hidden="1" customHeight="1">
      <c r="A84" s="39"/>
      <c r="B84" s="31"/>
      <c r="C84" s="30"/>
      <c r="D84" s="25"/>
      <c r="E84" s="44"/>
      <c r="F84" s="42">
        <f t="shared" si="2"/>
        <v>0</v>
      </c>
      <c r="G84" s="26"/>
      <c r="H84" s="44"/>
      <c r="I84" s="37">
        <f t="shared" si="3"/>
        <v>0</v>
      </c>
    </row>
    <row r="85" spans="1:9" ht="20.25" hidden="1" customHeight="1">
      <c r="A85" s="39"/>
      <c r="B85" s="31"/>
      <c r="C85" s="30"/>
      <c r="D85" s="25"/>
      <c r="E85" s="44"/>
      <c r="F85" s="42">
        <f t="shared" si="2"/>
        <v>0</v>
      </c>
      <c r="G85" s="26"/>
      <c r="H85" s="44"/>
      <c r="I85" s="37">
        <f t="shared" si="3"/>
        <v>0</v>
      </c>
    </row>
    <row r="86" spans="1:9" ht="20.25" hidden="1" customHeight="1">
      <c r="A86" s="39"/>
      <c r="B86" s="31"/>
      <c r="C86" s="30"/>
      <c r="D86" s="25"/>
      <c r="E86" s="44"/>
      <c r="F86" s="42">
        <f t="shared" si="2"/>
        <v>0</v>
      </c>
      <c r="G86" s="26"/>
      <c r="H86" s="44"/>
      <c r="I86" s="37">
        <f t="shared" si="3"/>
        <v>0</v>
      </c>
    </row>
    <row r="87" spans="1:9" ht="20.25" hidden="1" customHeight="1">
      <c r="A87" s="39"/>
      <c r="B87" s="31"/>
      <c r="C87" s="30"/>
      <c r="D87" s="25"/>
      <c r="E87" s="44"/>
      <c r="F87" s="42">
        <f t="shared" si="2"/>
        <v>0</v>
      </c>
      <c r="G87" s="26"/>
      <c r="H87" s="44"/>
      <c r="I87" s="37">
        <f t="shared" si="3"/>
        <v>0</v>
      </c>
    </row>
    <row r="88" spans="1:9" ht="20.25" hidden="1" customHeight="1">
      <c r="A88" s="39"/>
      <c r="B88" s="31"/>
      <c r="C88" s="30"/>
      <c r="D88" s="25"/>
      <c r="E88" s="44"/>
      <c r="F88" s="42">
        <f t="shared" si="2"/>
        <v>0</v>
      </c>
      <c r="G88" s="26"/>
      <c r="H88" s="44"/>
      <c r="I88" s="37">
        <f t="shared" si="3"/>
        <v>0</v>
      </c>
    </row>
    <row r="89" spans="1:9" ht="20.25" hidden="1" customHeight="1">
      <c r="A89" s="39"/>
      <c r="B89" s="31"/>
      <c r="C89" s="30"/>
      <c r="D89" s="25"/>
      <c r="E89" s="44"/>
      <c r="F89" s="42">
        <f t="shared" si="2"/>
        <v>0</v>
      </c>
      <c r="G89" s="26"/>
      <c r="H89" s="44"/>
      <c r="I89" s="37">
        <f t="shared" si="3"/>
        <v>0</v>
      </c>
    </row>
    <row r="90" spans="1:9" ht="20.25" hidden="1" customHeight="1">
      <c r="A90" s="39"/>
      <c r="B90" s="31"/>
      <c r="C90" s="30"/>
      <c r="D90" s="25"/>
      <c r="E90" s="44"/>
      <c r="F90" s="42">
        <f t="shared" si="2"/>
        <v>0</v>
      </c>
      <c r="G90" s="26"/>
      <c r="H90" s="44"/>
      <c r="I90" s="37">
        <f t="shared" si="3"/>
        <v>0</v>
      </c>
    </row>
    <row r="91" spans="1:9" ht="20.25" hidden="1" customHeight="1">
      <c r="A91" s="39"/>
      <c r="B91" s="31"/>
      <c r="C91" s="30"/>
      <c r="D91" s="25"/>
      <c r="E91" s="44"/>
      <c r="F91" s="42">
        <f t="shared" si="2"/>
        <v>0</v>
      </c>
      <c r="G91" s="26"/>
      <c r="H91" s="44"/>
      <c r="I91" s="37">
        <f t="shared" si="3"/>
        <v>0</v>
      </c>
    </row>
    <row r="92" spans="1:9" ht="20.25" hidden="1" customHeight="1">
      <c r="A92" s="39"/>
      <c r="B92" s="31"/>
      <c r="C92" s="30"/>
      <c r="D92" s="25"/>
      <c r="E92" s="44"/>
      <c r="F92" s="42">
        <f t="shared" si="2"/>
        <v>0</v>
      </c>
      <c r="G92" s="26"/>
      <c r="H92" s="44"/>
      <c r="I92" s="37">
        <f t="shared" si="3"/>
        <v>0</v>
      </c>
    </row>
    <row r="93" spans="1:9" ht="20.25" hidden="1" customHeight="1">
      <c r="A93" s="39"/>
      <c r="B93" s="31"/>
      <c r="C93" s="30"/>
      <c r="D93" s="25"/>
      <c r="E93" s="44"/>
      <c r="F93" s="42">
        <f t="shared" si="2"/>
        <v>0</v>
      </c>
      <c r="G93" s="26"/>
      <c r="H93" s="44"/>
      <c r="I93" s="37">
        <f t="shared" si="3"/>
        <v>0</v>
      </c>
    </row>
    <row r="94" spans="1:9" ht="20.25" hidden="1" customHeight="1">
      <c r="A94" s="39"/>
      <c r="B94" s="31"/>
      <c r="C94" s="30"/>
      <c r="D94" s="25"/>
      <c r="E94" s="44"/>
      <c r="F94" s="42">
        <f t="shared" si="2"/>
        <v>0</v>
      </c>
      <c r="G94" s="26"/>
      <c r="H94" s="44"/>
      <c r="I94" s="37">
        <f t="shared" si="3"/>
        <v>0</v>
      </c>
    </row>
    <row r="95" spans="1:9" ht="20.25" hidden="1" customHeight="1">
      <c r="A95" s="39"/>
      <c r="B95" s="31"/>
      <c r="C95" s="30"/>
      <c r="D95" s="25"/>
      <c r="E95" s="44"/>
      <c r="F95" s="42">
        <f t="shared" si="2"/>
        <v>0</v>
      </c>
      <c r="G95" s="26"/>
      <c r="H95" s="44"/>
      <c r="I95" s="37">
        <f t="shared" si="3"/>
        <v>0</v>
      </c>
    </row>
    <row r="96" spans="1:9" ht="20.25" hidden="1" customHeight="1">
      <c r="A96" s="39"/>
      <c r="B96" s="31"/>
      <c r="C96" s="30"/>
      <c r="D96" s="25"/>
      <c r="E96" s="44"/>
      <c r="F96" s="42">
        <f t="shared" si="2"/>
        <v>0</v>
      </c>
      <c r="G96" s="26"/>
      <c r="H96" s="44"/>
      <c r="I96" s="37">
        <f t="shared" si="3"/>
        <v>0</v>
      </c>
    </row>
    <row r="97" spans="1:9" ht="20.25" hidden="1" customHeight="1">
      <c r="A97" s="39"/>
      <c r="B97" s="31"/>
      <c r="C97" s="30"/>
      <c r="D97" s="25"/>
      <c r="E97" s="44"/>
      <c r="F97" s="42">
        <f t="shared" si="2"/>
        <v>0</v>
      </c>
      <c r="G97" s="26"/>
      <c r="H97" s="44"/>
      <c r="I97" s="37">
        <f t="shared" si="3"/>
        <v>0</v>
      </c>
    </row>
    <row r="98" spans="1:9" ht="20.25" hidden="1" customHeight="1">
      <c r="A98" s="39"/>
      <c r="B98" s="31"/>
      <c r="C98" s="30"/>
      <c r="D98" s="25"/>
      <c r="E98" s="44"/>
      <c r="F98" s="42">
        <f t="shared" si="2"/>
        <v>0</v>
      </c>
      <c r="G98" s="26"/>
      <c r="H98" s="44"/>
      <c r="I98" s="37">
        <f t="shared" si="3"/>
        <v>0</v>
      </c>
    </row>
    <row r="99" spans="1:9" ht="20.25" hidden="1" customHeight="1">
      <c r="A99" s="39"/>
      <c r="B99" s="31"/>
      <c r="C99" s="30"/>
      <c r="D99" s="25"/>
      <c r="E99" s="44"/>
      <c r="F99" s="42">
        <f t="shared" si="2"/>
        <v>0</v>
      </c>
      <c r="G99" s="26"/>
      <c r="H99" s="44"/>
      <c r="I99" s="37">
        <f t="shared" si="3"/>
        <v>0</v>
      </c>
    </row>
    <row r="100" spans="1:9" ht="20.25" hidden="1" customHeight="1">
      <c r="A100" s="63" t="s">
        <v>65</v>
      </c>
      <c r="B100" s="31"/>
      <c r="C100" s="30"/>
      <c r="D100" s="25"/>
      <c r="E100" s="44"/>
      <c r="F100" s="42">
        <f t="shared" si="2"/>
        <v>0</v>
      </c>
      <c r="G100" s="26"/>
      <c r="H100" s="44"/>
      <c r="I100" s="37">
        <f t="shared" si="3"/>
        <v>0</v>
      </c>
    </row>
    <row r="101" spans="1:9" ht="20.25" customHeight="1"/>
  </sheetData>
  <sheetProtection formatCells="0" formatRows="0" insertRows="0" deleteRows="0"/>
  <mergeCells count="9">
    <mergeCell ref="A8:B8"/>
    <mergeCell ref="A10:B12"/>
    <mergeCell ref="C10:G12"/>
    <mergeCell ref="A1:I2"/>
    <mergeCell ref="A3:B3"/>
    <mergeCell ref="A4:B4"/>
    <mergeCell ref="A5:B5"/>
    <mergeCell ref="A6:B6"/>
    <mergeCell ref="A7:B7"/>
  </mergeCells>
  <conditionalFormatting sqref="A24:C48 D14:F48 C20:C23 B14:B23 G20:G100 A49:D99 E49:F100 B100:D100 H14:H100">
    <cfRule type="notContainsBlanks" dxfId="41" priority="7">
      <formula>LEN(TRIM(A14))&gt;0</formula>
    </cfRule>
  </conditionalFormatting>
  <conditionalFormatting sqref="I14:I100">
    <cfRule type="notContainsBlanks" dxfId="40" priority="6">
      <formula>LEN(TRIM(I14))&gt;0</formula>
    </cfRule>
  </conditionalFormatting>
  <conditionalFormatting sqref="A14:A23">
    <cfRule type="notContainsBlanks" dxfId="39" priority="5">
      <formula>LEN(TRIM(A14))&gt;0</formula>
    </cfRule>
  </conditionalFormatting>
  <conditionalFormatting sqref="C14:C19">
    <cfRule type="notContainsBlanks" dxfId="38" priority="4">
      <formula>LEN(TRIM(C14))&gt;0</formula>
    </cfRule>
  </conditionalFormatting>
  <conditionalFormatting sqref="G14:G19">
    <cfRule type="notContainsBlanks" dxfId="37" priority="3">
      <formula>LEN(TRIM(G14))&gt;0</formula>
    </cfRule>
  </conditionalFormatting>
  <conditionalFormatting sqref="C14:C1048576">
    <cfRule type="duplicateValues" dxfId="36" priority="2"/>
  </conditionalFormatting>
  <conditionalFormatting sqref="A100">
    <cfRule type="notContainsBlanks" dxfId="35" priority="1">
      <formula>LEN(TRIM(A100))&gt;0</formula>
    </cfRule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6CDBC-49DF-4214-82BF-111BDEC175FA}">
  <dimension ref="A1:Q112"/>
  <sheetViews>
    <sheetView showGridLines="0" view="pageBreakPreview" zoomScale="60" zoomScaleNormal="100" workbookViewId="0">
      <selection activeCell="C117" sqref="C117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20" bestFit="1" customWidth="1"/>
    <col min="7" max="7" width="8.88671875" style="4"/>
    <col min="8" max="8" width="8.88671875" style="27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227" t="s">
        <v>97</v>
      </c>
      <c r="B1" s="227"/>
      <c r="C1" s="227"/>
      <c r="D1" s="227"/>
      <c r="E1" s="227"/>
      <c r="F1" s="227"/>
      <c r="G1" s="227"/>
      <c r="H1" s="227"/>
      <c r="I1" s="227"/>
    </row>
    <row r="2" spans="1:14" ht="24" customHeight="1" thickBot="1">
      <c r="A2" s="227"/>
      <c r="B2" s="227"/>
      <c r="C2" s="227"/>
      <c r="D2" s="227"/>
      <c r="E2" s="227"/>
      <c r="F2" s="227"/>
      <c r="G2" s="227"/>
      <c r="H2" s="227"/>
      <c r="I2" s="227"/>
    </row>
    <row r="3" spans="1:14" ht="24" customHeight="1" thickTop="1">
      <c r="A3" s="264" t="s">
        <v>49</v>
      </c>
      <c r="B3" s="265"/>
      <c r="C3" s="19" t="s">
        <v>7</v>
      </c>
      <c r="D3" s="10"/>
      <c r="E3" s="10"/>
      <c r="F3" s="22" t="s">
        <v>12</v>
      </c>
      <c r="G3" s="50"/>
      <c r="H3" s="51"/>
      <c r="I3" s="50"/>
    </row>
    <row r="4" spans="1:14" ht="24" customHeight="1">
      <c r="A4" s="266" t="s">
        <v>50</v>
      </c>
      <c r="B4" s="257"/>
      <c r="C4" s="19" t="s">
        <v>8</v>
      </c>
      <c r="D4" s="10"/>
      <c r="E4" s="10"/>
      <c r="F4" s="22" t="s">
        <v>13</v>
      </c>
      <c r="G4" s="9"/>
      <c r="H4" s="29"/>
      <c r="I4" s="9"/>
    </row>
    <row r="5" spans="1:14" ht="24" customHeight="1">
      <c r="A5" s="266" t="s">
        <v>51</v>
      </c>
      <c r="B5" s="257"/>
      <c r="C5" s="19" t="s">
        <v>9</v>
      </c>
      <c r="D5" s="10"/>
      <c r="E5" s="10"/>
      <c r="F5" s="23" t="s">
        <v>14</v>
      </c>
      <c r="G5" s="9"/>
      <c r="H5" s="29"/>
      <c r="I5" s="9"/>
      <c r="N5" s="28"/>
    </row>
    <row r="6" spans="1:14" ht="24" customHeight="1">
      <c r="A6" s="266" t="s">
        <v>52</v>
      </c>
      <c r="B6" s="257"/>
      <c r="C6" s="19" t="s">
        <v>10</v>
      </c>
      <c r="D6" s="10"/>
      <c r="E6" s="10"/>
      <c r="F6" s="22" t="s">
        <v>15</v>
      </c>
      <c r="G6" s="9"/>
      <c r="H6" s="29"/>
      <c r="I6" s="9"/>
    </row>
    <row r="7" spans="1:14" ht="24" customHeight="1">
      <c r="A7" s="266"/>
      <c r="B7" s="257"/>
      <c r="C7" s="19" t="s">
        <v>11</v>
      </c>
      <c r="D7" s="10"/>
      <c r="E7" s="10"/>
      <c r="F7" s="22" t="s">
        <v>16</v>
      </c>
      <c r="G7" s="9"/>
      <c r="H7" s="29"/>
      <c r="I7" s="9"/>
    </row>
    <row r="8" spans="1:14" ht="24" customHeight="1" thickBot="1">
      <c r="A8" s="234"/>
      <c r="B8" s="235"/>
      <c r="C8" s="6"/>
      <c r="D8" s="7"/>
      <c r="E8" s="21"/>
      <c r="I8" s="4"/>
      <c r="K8" s="49"/>
    </row>
    <row r="9" spans="1:14" ht="24" customHeight="1" thickTop="1" thickBot="1">
      <c r="A9" s="8"/>
      <c r="B9" s="6"/>
      <c r="C9" s="6"/>
      <c r="D9" s="7"/>
      <c r="E9" s="21"/>
      <c r="K9" s="49"/>
    </row>
    <row r="10" spans="1:14" ht="15.75" thickTop="1">
      <c r="A10" s="72" t="s">
        <v>73</v>
      </c>
      <c r="B10" s="73"/>
      <c r="C10" s="66"/>
      <c r="D10" s="77" t="s">
        <v>74</v>
      </c>
      <c r="E10" s="66"/>
      <c r="F10" s="66"/>
      <c r="G10" s="67"/>
      <c r="H10" s="114"/>
      <c r="I10" s="115"/>
      <c r="J10" s="11"/>
      <c r="K10" s="49"/>
    </row>
    <row r="11" spans="1:14">
      <c r="A11" s="83" t="s">
        <v>62</v>
      </c>
      <c r="B11" s="74">
        <v>0.4</v>
      </c>
      <c r="C11" s="68"/>
      <c r="D11" s="78" t="s">
        <v>84</v>
      </c>
      <c r="E11" s="68"/>
      <c r="F11" s="68"/>
      <c r="G11" s="69"/>
      <c r="H11" s="110" t="s">
        <v>4</v>
      </c>
      <c r="I11" s="111" t="s">
        <v>4</v>
      </c>
      <c r="J11" s="11"/>
      <c r="K11" s="98"/>
    </row>
    <row r="12" spans="1:14">
      <c r="A12" s="83" t="s">
        <v>87</v>
      </c>
      <c r="B12" s="75" t="s">
        <v>83</v>
      </c>
      <c r="C12" s="68"/>
      <c r="D12" s="78" t="s">
        <v>85</v>
      </c>
      <c r="E12" s="68"/>
      <c r="F12" s="68"/>
      <c r="G12" s="69"/>
      <c r="H12" s="112" t="s">
        <v>6</v>
      </c>
      <c r="I12" s="113" t="s">
        <v>5</v>
      </c>
      <c r="J12" s="11"/>
      <c r="K12" s="49"/>
    </row>
    <row r="13" spans="1:14" ht="15" customHeight="1">
      <c r="A13" s="83" t="s">
        <v>71</v>
      </c>
      <c r="B13" s="75" t="s">
        <v>82</v>
      </c>
      <c r="C13" s="68"/>
      <c r="D13" s="78" t="s">
        <v>183</v>
      </c>
      <c r="E13" s="64"/>
      <c r="F13" s="64"/>
      <c r="G13" s="154"/>
      <c r="H13" s="112"/>
      <c r="I13" s="116"/>
      <c r="J13" s="11"/>
      <c r="K13" s="49"/>
    </row>
    <row r="14" spans="1:14">
      <c r="A14" s="83" t="s">
        <v>63</v>
      </c>
      <c r="B14" s="75" t="s">
        <v>82</v>
      </c>
      <c r="C14" s="68"/>
      <c r="D14" s="258" t="s">
        <v>184</v>
      </c>
      <c r="E14" s="259"/>
      <c r="F14" s="259"/>
      <c r="G14" s="260"/>
      <c r="H14" s="85">
        <f>SUM(H16:H100)</f>
        <v>0</v>
      </c>
      <c r="I14" s="108">
        <f>SUM(I16:I100)</f>
        <v>0</v>
      </c>
      <c r="J14" s="11"/>
      <c r="K14" s="49"/>
    </row>
    <row r="15" spans="1:14" ht="15.75" thickBot="1">
      <c r="A15" s="84" t="s">
        <v>72</v>
      </c>
      <c r="B15" s="76" t="s">
        <v>82</v>
      </c>
      <c r="C15" s="70"/>
      <c r="D15" s="261"/>
      <c r="E15" s="262"/>
      <c r="F15" s="262"/>
      <c r="G15" s="263"/>
      <c r="H15" s="107"/>
      <c r="I15" s="109"/>
      <c r="J15" s="11"/>
      <c r="K15" s="49"/>
    </row>
    <row r="16" spans="1:14" s="61" customFormat="1" ht="24" customHeight="1" thickTop="1">
      <c r="A16" s="58" t="s">
        <v>59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2"/>
    </row>
    <row r="17" spans="1:17" s="12" customFormat="1" ht="22.5" customHeight="1">
      <c r="A17" s="30" t="s">
        <v>168</v>
      </c>
      <c r="B17" s="31" t="s">
        <v>169</v>
      </c>
      <c r="C17" s="31" t="s">
        <v>181</v>
      </c>
      <c r="D17" s="30" t="s">
        <v>182</v>
      </c>
      <c r="E17" s="32">
        <v>13.99</v>
      </c>
      <c r="F17" s="153">
        <v>5</v>
      </c>
      <c r="G17" s="34">
        <v>0.4</v>
      </c>
      <c r="H17" s="35"/>
      <c r="I17" s="36">
        <f>H17*E17*(1-G17)</f>
        <v>0</v>
      </c>
      <c r="K17" s="49"/>
      <c r="L17" s="20"/>
    </row>
    <row r="18" spans="1:17" s="12" customFormat="1" ht="22.5" customHeight="1">
      <c r="A18" s="158" t="s">
        <v>187</v>
      </c>
      <c r="B18" s="157" t="s">
        <v>185</v>
      </c>
      <c r="C18" s="31" t="s">
        <v>186</v>
      </c>
      <c r="D18" s="30" t="s">
        <v>182</v>
      </c>
      <c r="E18" s="32">
        <v>11.99</v>
      </c>
      <c r="F18" s="33" t="s">
        <v>123</v>
      </c>
      <c r="G18" s="34">
        <v>0.4</v>
      </c>
      <c r="H18" s="35"/>
      <c r="I18" s="36">
        <f t="shared" ref="I18:I81" si="0">H18*E18*(1-G18)</f>
        <v>0</v>
      </c>
      <c r="K18" s="49"/>
    </row>
    <row r="19" spans="1:17" s="12" customFormat="1" ht="12.75" hidden="1">
      <c r="A19" s="30"/>
      <c r="B19" s="31"/>
      <c r="C19" s="31"/>
      <c r="D19" s="30"/>
      <c r="E19" s="32"/>
      <c r="F19" s="33"/>
      <c r="G19" s="34"/>
      <c r="H19" s="35"/>
      <c r="I19" s="36">
        <f t="shared" si="0"/>
        <v>0</v>
      </c>
      <c r="K19" s="49"/>
    </row>
    <row r="20" spans="1:17" s="12" customFormat="1" hidden="1">
      <c r="A20" s="30"/>
      <c r="B20" s="31"/>
      <c r="C20" s="31"/>
      <c r="D20" s="30"/>
      <c r="E20" s="32"/>
      <c r="F20" s="33"/>
      <c r="G20" s="34"/>
      <c r="H20" s="35"/>
      <c r="I20" s="36">
        <f t="shared" si="0"/>
        <v>0</v>
      </c>
      <c r="K20" s="48"/>
    </row>
    <row r="21" spans="1:17" s="12" customFormat="1" hidden="1">
      <c r="A21" s="30"/>
      <c r="B21" s="31"/>
      <c r="C21" s="31"/>
      <c r="D21" s="30"/>
      <c r="E21" s="32"/>
      <c r="F21" s="33"/>
      <c r="G21" s="34"/>
      <c r="H21" s="35"/>
      <c r="I21" s="36">
        <f t="shared" si="0"/>
        <v>0</v>
      </c>
      <c r="K21" s="48"/>
    </row>
    <row r="22" spans="1:17" s="12" customFormat="1" hidden="1">
      <c r="A22" s="30"/>
      <c r="B22" s="31"/>
      <c r="C22" s="31"/>
      <c r="D22" s="30"/>
      <c r="E22" s="32"/>
      <c r="F22" s="33"/>
      <c r="G22" s="34"/>
      <c r="H22" s="35"/>
      <c r="I22" s="36">
        <f t="shared" si="0"/>
        <v>0</v>
      </c>
      <c r="K22" s="48"/>
    </row>
    <row r="23" spans="1:17" s="12" customFormat="1" ht="12.75" hidden="1" customHeight="1">
      <c r="A23" s="30"/>
      <c r="B23" s="31"/>
      <c r="C23" s="31"/>
      <c r="D23" s="155"/>
      <c r="E23" s="32"/>
      <c r="F23" s="33"/>
      <c r="G23" s="34"/>
      <c r="H23" s="35"/>
      <c r="I23" s="36">
        <f t="shared" si="0"/>
        <v>0</v>
      </c>
      <c r="K23" s="159"/>
    </row>
    <row r="24" spans="1:17" s="12" customFormat="1" ht="12.75" hidden="1">
      <c r="A24" s="30"/>
      <c r="B24" s="31"/>
      <c r="C24" s="31"/>
      <c r="D24" s="30"/>
      <c r="E24" s="32"/>
      <c r="F24" s="33"/>
      <c r="G24" s="34"/>
      <c r="H24" s="35"/>
      <c r="I24" s="36">
        <f t="shared" si="0"/>
        <v>0</v>
      </c>
      <c r="K24" s="65"/>
    </row>
    <row r="25" spans="1:17" s="12" customFormat="1" ht="12.75" hidden="1">
      <c r="A25" s="30"/>
      <c r="B25" s="31"/>
      <c r="C25" s="31"/>
      <c r="D25" s="30"/>
      <c r="E25" s="32"/>
      <c r="F25" s="33"/>
      <c r="G25" s="34"/>
      <c r="H25" s="35"/>
      <c r="I25" s="36">
        <f t="shared" si="0"/>
        <v>0</v>
      </c>
      <c r="K25" s="65"/>
    </row>
    <row r="26" spans="1:17" s="12" customFormat="1" ht="12.75" hidden="1">
      <c r="A26" s="30"/>
      <c r="B26" s="31"/>
      <c r="C26" s="156"/>
      <c r="D26" s="30"/>
      <c r="E26" s="32"/>
      <c r="F26" s="33"/>
      <c r="G26" s="34"/>
      <c r="H26" s="35"/>
      <c r="I26" s="36">
        <f t="shared" si="0"/>
        <v>0</v>
      </c>
      <c r="K26" s="65"/>
    </row>
    <row r="27" spans="1:17" s="12" customFormat="1" ht="12.75" hidden="1">
      <c r="A27" s="30"/>
      <c r="B27" s="31"/>
      <c r="C27" s="156"/>
      <c r="D27" s="30"/>
      <c r="E27" s="32"/>
      <c r="F27" s="33"/>
      <c r="G27" s="34"/>
      <c r="H27" s="35"/>
      <c r="I27" s="36">
        <f t="shared" si="0"/>
        <v>0</v>
      </c>
      <c r="K27" s="65"/>
    </row>
    <row r="28" spans="1:17" s="12" customFormat="1" ht="12.75" hidden="1">
      <c r="A28" s="30"/>
      <c r="B28" s="31"/>
      <c r="C28" s="31"/>
      <c r="D28" s="30"/>
      <c r="E28" s="32"/>
      <c r="F28" s="33"/>
      <c r="G28" s="34"/>
      <c r="H28" s="35"/>
      <c r="I28" s="36">
        <f t="shared" si="0"/>
        <v>0</v>
      </c>
      <c r="K28" s="65"/>
      <c r="L28" s="64"/>
      <c r="N28" s="64"/>
      <c r="O28" s="64"/>
      <c r="P28" s="64"/>
      <c r="Q28" s="64"/>
    </row>
    <row r="29" spans="1:17" s="12" customFormat="1" ht="12.75" hidden="1">
      <c r="A29" s="30"/>
      <c r="B29" s="31"/>
      <c r="C29" s="31"/>
      <c r="D29" s="30"/>
      <c r="E29" s="32"/>
      <c r="F29" s="33"/>
      <c r="G29" s="34"/>
      <c r="H29" s="35"/>
      <c r="I29" s="36">
        <f t="shared" si="0"/>
        <v>0</v>
      </c>
      <c r="K29" s="65"/>
      <c r="L29" s="64"/>
      <c r="N29" s="64"/>
      <c r="O29" s="64"/>
      <c r="P29" s="64"/>
      <c r="Q29" s="64"/>
    </row>
    <row r="30" spans="1:17" s="12" customFormat="1" ht="12.75" hidden="1">
      <c r="A30" s="30"/>
      <c r="B30" s="31"/>
      <c r="C30" s="31"/>
      <c r="D30" s="30"/>
      <c r="E30" s="32"/>
      <c r="F30" s="33"/>
      <c r="G30" s="34"/>
      <c r="H30" s="35"/>
      <c r="I30" s="36">
        <f t="shared" si="0"/>
        <v>0</v>
      </c>
      <c r="K30" s="65"/>
      <c r="L30" s="64"/>
      <c r="N30" s="64"/>
      <c r="O30" s="64"/>
      <c r="P30" s="64"/>
      <c r="Q30" s="64"/>
    </row>
    <row r="31" spans="1:17" s="12" customFormat="1" ht="12.75" hidden="1">
      <c r="A31" s="30"/>
      <c r="B31" s="31"/>
      <c r="C31" s="31"/>
      <c r="D31" s="30"/>
      <c r="E31" s="32"/>
      <c r="F31" s="33"/>
      <c r="G31" s="34"/>
      <c r="H31" s="35"/>
      <c r="I31" s="36">
        <f t="shared" si="0"/>
        <v>0</v>
      </c>
      <c r="K31" s="65"/>
    </row>
    <row r="32" spans="1:17" s="12" customFormat="1" ht="12.75" hidden="1">
      <c r="A32" s="30"/>
      <c r="B32" s="31"/>
      <c r="C32" s="31"/>
      <c r="D32" s="30"/>
      <c r="E32" s="32"/>
      <c r="F32" s="33"/>
      <c r="G32" s="34"/>
      <c r="H32" s="35"/>
      <c r="I32" s="36">
        <f t="shared" si="0"/>
        <v>0</v>
      </c>
      <c r="K32" s="65"/>
    </row>
    <row r="33" spans="1:11" s="12" customFormat="1" ht="12.75" hidden="1">
      <c r="A33" s="30"/>
      <c r="B33" s="31"/>
      <c r="C33" s="31"/>
      <c r="D33" s="30"/>
      <c r="E33" s="32"/>
      <c r="F33" s="33"/>
      <c r="G33" s="34"/>
      <c r="H33" s="35"/>
      <c r="I33" s="36">
        <f t="shared" si="0"/>
        <v>0</v>
      </c>
      <c r="K33" s="65"/>
    </row>
    <row r="34" spans="1:11" s="12" customFormat="1" ht="12.75" hidden="1" customHeight="1">
      <c r="A34" s="30"/>
      <c r="B34" s="31"/>
      <c r="C34" s="31"/>
      <c r="D34" s="30"/>
      <c r="E34" s="32"/>
      <c r="F34" s="33"/>
      <c r="G34" s="34"/>
      <c r="H34" s="35"/>
      <c r="I34" s="36">
        <f t="shared" si="0"/>
        <v>0</v>
      </c>
      <c r="K34" s="65"/>
    </row>
    <row r="35" spans="1:11" s="12" customFormat="1" ht="12.75" hidden="1" customHeight="1">
      <c r="A35" s="30"/>
      <c r="B35" s="31"/>
      <c r="C35" s="31"/>
      <c r="D35" s="30"/>
      <c r="E35" s="32"/>
      <c r="F35" s="33"/>
      <c r="G35" s="34"/>
      <c r="H35" s="35"/>
      <c r="I35" s="36">
        <f t="shared" si="0"/>
        <v>0</v>
      </c>
      <c r="K35" s="65"/>
    </row>
    <row r="36" spans="1:11" s="12" customFormat="1" ht="12.75" hidden="1">
      <c r="A36" s="30"/>
      <c r="B36" s="31"/>
      <c r="C36" s="31"/>
      <c r="D36" s="30"/>
      <c r="E36" s="32"/>
      <c r="F36" s="33"/>
      <c r="G36" s="34"/>
      <c r="H36" s="35"/>
      <c r="I36" s="36">
        <f t="shared" si="0"/>
        <v>0</v>
      </c>
      <c r="K36" s="65"/>
    </row>
    <row r="37" spans="1:11" s="12" customFormat="1" ht="12.75" hidden="1" customHeight="1">
      <c r="A37" s="30"/>
      <c r="B37" s="31"/>
      <c r="C37" s="31"/>
      <c r="D37" s="30"/>
      <c r="E37" s="32"/>
      <c r="F37" s="33"/>
      <c r="G37" s="34"/>
      <c r="H37" s="35"/>
      <c r="I37" s="36">
        <f t="shared" si="0"/>
        <v>0</v>
      </c>
      <c r="K37" s="65"/>
    </row>
    <row r="38" spans="1:11" s="12" customFormat="1" ht="12.75" hidden="1" customHeight="1">
      <c r="A38" s="30"/>
      <c r="B38" s="31"/>
      <c r="C38" s="31"/>
      <c r="D38" s="30"/>
      <c r="E38" s="32"/>
      <c r="F38" s="33"/>
      <c r="G38" s="34"/>
      <c r="H38" s="35"/>
      <c r="I38" s="36">
        <f t="shared" si="0"/>
        <v>0</v>
      </c>
      <c r="K38" s="65"/>
    </row>
    <row r="39" spans="1:11" s="12" customFormat="1" ht="12.75" hidden="1" customHeight="1">
      <c r="A39" s="30"/>
      <c r="B39" s="31"/>
      <c r="C39" s="31"/>
      <c r="D39" s="30"/>
      <c r="E39" s="32"/>
      <c r="F39" s="33"/>
      <c r="G39" s="34"/>
      <c r="H39" s="35"/>
      <c r="I39" s="36">
        <f t="shared" si="0"/>
        <v>0</v>
      </c>
      <c r="K39" s="65"/>
    </row>
    <row r="40" spans="1:11" s="12" customFormat="1" ht="12.75" hidden="1" customHeight="1">
      <c r="A40" s="30"/>
      <c r="B40" s="31"/>
      <c r="C40" s="31"/>
      <c r="D40" s="30"/>
      <c r="E40" s="32"/>
      <c r="F40" s="33"/>
      <c r="G40" s="34"/>
      <c r="H40" s="35"/>
      <c r="I40" s="36">
        <f t="shared" si="0"/>
        <v>0</v>
      </c>
      <c r="K40" s="65"/>
    </row>
    <row r="41" spans="1:11" s="12" customFormat="1" ht="12.75" hidden="1" customHeight="1">
      <c r="A41" s="30"/>
      <c r="B41" s="31"/>
      <c r="C41" s="31"/>
      <c r="D41" s="30"/>
      <c r="E41" s="32"/>
      <c r="F41" s="33"/>
      <c r="G41" s="34"/>
      <c r="H41" s="35"/>
      <c r="I41" s="36">
        <f t="shared" si="0"/>
        <v>0</v>
      </c>
      <c r="K41" s="65"/>
    </row>
    <row r="42" spans="1:11" s="12" customFormat="1" ht="12.75" hidden="1" customHeight="1">
      <c r="A42" s="30"/>
      <c r="B42" s="31"/>
      <c r="C42" s="31"/>
      <c r="D42" s="30"/>
      <c r="E42" s="32"/>
      <c r="F42" s="33"/>
      <c r="G42" s="34"/>
      <c r="H42" s="35"/>
      <c r="I42" s="36">
        <f t="shared" si="0"/>
        <v>0</v>
      </c>
      <c r="K42" s="65"/>
    </row>
    <row r="43" spans="1:11" s="12" customFormat="1" ht="12.75" hidden="1" customHeight="1">
      <c r="A43" s="30"/>
      <c r="B43" s="31"/>
      <c r="C43" s="31"/>
      <c r="D43" s="30"/>
      <c r="E43" s="32"/>
      <c r="F43" s="33"/>
      <c r="G43" s="34"/>
      <c r="H43" s="35"/>
      <c r="I43" s="36">
        <f t="shared" si="0"/>
        <v>0</v>
      </c>
      <c r="K43" s="65"/>
    </row>
    <row r="44" spans="1:11" s="12" customFormat="1" ht="12.75" hidden="1" customHeight="1">
      <c r="A44" s="30"/>
      <c r="B44" s="31"/>
      <c r="C44" s="31"/>
      <c r="D44" s="30"/>
      <c r="E44" s="32"/>
      <c r="F44" s="33"/>
      <c r="G44" s="34"/>
      <c r="H44" s="35"/>
      <c r="I44" s="36">
        <f t="shared" si="0"/>
        <v>0</v>
      </c>
      <c r="K44" s="65"/>
    </row>
    <row r="45" spans="1:11" s="12" customFormat="1" ht="12.75" hidden="1" customHeight="1">
      <c r="A45" s="30"/>
      <c r="B45" s="31"/>
      <c r="C45" s="31"/>
      <c r="D45" s="30"/>
      <c r="E45" s="32"/>
      <c r="F45" s="33"/>
      <c r="G45" s="34"/>
      <c r="H45" s="35"/>
      <c r="I45" s="36">
        <f t="shared" si="0"/>
        <v>0</v>
      </c>
      <c r="K45" s="65"/>
    </row>
    <row r="46" spans="1:11" s="12" customFormat="1" ht="12.75" hidden="1" customHeight="1">
      <c r="A46" s="30"/>
      <c r="B46" s="31"/>
      <c r="C46" s="31"/>
      <c r="D46" s="30"/>
      <c r="E46" s="32"/>
      <c r="F46" s="33"/>
      <c r="G46" s="34"/>
      <c r="H46" s="35"/>
      <c r="I46" s="36">
        <f t="shared" si="0"/>
        <v>0</v>
      </c>
      <c r="K46" s="65"/>
    </row>
    <row r="47" spans="1:11" s="12" customFormat="1" ht="12.75" hidden="1" customHeight="1">
      <c r="A47" s="30"/>
      <c r="B47" s="31"/>
      <c r="C47" s="31"/>
      <c r="D47" s="30"/>
      <c r="E47" s="32"/>
      <c r="F47" s="33"/>
      <c r="G47" s="34"/>
      <c r="H47" s="35"/>
      <c r="I47" s="36">
        <f t="shared" si="0"/>
        <v>0</v>
      </c>
      <c r="K47" s="65"/>
    </row>
    <row r="48" spans="1:11" s="12" customFormat="1" ht="12.75" hidden="1" customHeight="1">
      <c r="A48" s="30"/>
      <c r="B48" s="31"/>
      <c r="C48" s="31"/>
      <c r="D48" s="30"/>
      <c r="E48" s="32"/>
      <c r="F48" s="33"/>
      <c r="G48" s="34"/>
      <c r="H48" s="35"/>
      <c r="I48" s="36">
        <f t="shared" si="0"/>
        <v>0</v>
      </c>
      <c r="K48" s="65"/>
    </row>
    <row r="49" spans="1:11" s="12" customFormat="1" ht="12.75" hidden="1" customHeight="1">
      <c r="A49" s="30"/>
      <c r="B49" s="31"/>
      <c r="C49" s="31"/>
      <c r="D49" s="30"/>
      <c r="E49" s="32"/>
      <c r="F49" s="33"/>
      <c r="G49" s="34"/>
      <c r="H49" s="35"/>
      <c r="I49" s="36">
        <f t="shared" si="0"/>
        <v>0</v>
      </c>
      <c r="K49" s="65"/>
    </row>
    <row r="50" spans="1:11" s="12" customFormat="1" ht="12.75" hidden="1" customHeight="1">
      <c r="A50" s="30"/>
      <c r="B50" s="31"/>
      <c r="C50" s="31"/>
      <c r="D50" s="30"/>
      <c r="E50" s="32"/>
      <c r="F50" s="33"/>
      <c r="G50" s="34"/>
      <c r="H50" s="35"/>
      <c r="I50" s="36">
        <f t="shared" si="0"/>
        <v>0</v>
      </c>
      <c r="K50" s="65"/>
    </row>
    <row r="51" spans="1:11" s="12" customFormat="1" ht="12.75" hidden="1" customHeight="1">
      <c r="A51" s="30"/>
      <c r="B51" s="31"/>
      <c r="C51" s="31"/>
      <c r="D51" s="30"/>
      <c r="E51" s="32"/>
      <c r="F51" s="33"/>
      <c r="G51" s="34"/>
      <c r="H51" s="35"/>
      <c r="I51" s="36">
        <f t="shared" si="0"/>
        <v>0</v>
      </c>
      <c r="K51" s="65"/>
    </row>
    <row r="52" spans="1:11" s="12" customFormat="1" ht="12.75" hidden="1" customHeight="1">
      <c r="A52" s="30"/>
      <c r="B52" s="31"/>
      <c r="C52" s="31"/>
      <c r="D52" s="30"/>
      <c r="E52" s="32"/>
      <c r="F52" s="33"/>
      <c r="G52" s="34"/>
      <c r="H52" s="35"/>
      <c r="I52" s="36">
        <f t="shared" si="0"/>
        <v>0</v>
      </c>
      <c r="K52" s="65"/>
    </row>
    <row r="53" spans="1:11" s="12" customFormat="1" ht="12.75" hidden="1" customHeight="1">
      <c r="A53" s="30"/>
      <c r="B53" s="31"/>
      <c r="C53" s="31"/>
      <c r="D53" s="30"/>
      <c r="E53" s="32"/>
      <c r="F53" s="33"/>
      <c r="G53" s="34"/>
      <c r="H53" s="35"/>
      <c r="I53" s="36">
        <f t="shared" si="0"/>
        <v>0</v>
      </c>
      <c r="K53" s="65"/>
    </row>
    <row r="54" spans="1:11" s="12" customFormat="1" ht="12.75" hidden="1" customHeight="1">
      <c r="A54" s="30"/>
      <c r="B54" s="31"/>
      <c r="C54" s="31"/>
      <c r="D54" s="30"/>
      <c r="E54" s="32"/>
      <c r="F54" s="33"/>
      <c r="G54" s="34"/>
      <c r="H54" s="35"/>
      <c r="I54" s="36">
        <f t="shared" si="0"/>
        <v>0</v>
      </c>
      <c r="K54" s="65"/>
    </row>
    <row r="55" spans="1:11" s="12" customFormat="1" ht="12.75" hidden="1" customHeight="1">
      <c r="A55" s="30"/>
      <c r="B55" s="31"/>
      <c r="C55" s="31"/>
      <c r="D55" s="30"/>
      <c r="E55" s="32"/>
      <c r="F55" s="33"/>
      <c r="G55" s="34"/>
      <c r="H55" s="35"/>
      <c r="I55" s="36">
        <f t="shared" si="0"/>
        <v>0</v>
      </c>
      <c r="K55" s="65"/>
    </row>
    <row r="56" spans="1:11" s="12" customFormat="1" ht="12.75" hidden="1" customHeight="1">
      <c r="A56" s="30"/>
      <c r="B56" s="31"/>
      <c r="C56" s="31"/>
      <c r="D56" s="30"/>
      <c r="E56" s="32"/>
      <c r="F56" s="33"/>
      <c r="G56" s="34"/>
      <c r="H56" s="35"/>
      <c r="I56" s="36">
        <f t="shared" si="0"/>
        <v>0</v>
      </c>
      <c r="K56" s="65"/>
    </row>
    <row r="57" spans="1:11" s="12" customFormat="1" ht="12.75" hidden="1" customHeight="1">
      <c r="A57" s="30"/>
      <c r="B57" s="31"/>
      <c r="C57" s="31"/>
      <c r="D57" s="30"/>
      <c r="E57" s="32"/>
      <c r="F57" s="33"/>
      <c r="G57" s="34"/>
      <c r="H57" s="35"/>
      <c r="I57" s="36">
        <f t="shared" si="0"/>
        <v>0</v>
      </c>
      <c r="K57" s="65"/>
    </row>
    <row r="58" spans="1:11" s="12" customFormat="1" ht="12.75" hidden="1" customHeight="1">
      <c r="A58" s="30"/>
      <c r="B58" s="31"/>
      <c r="C58" s="31"/>
      <c r="D58" s="30"/>
      <c r="E58" s="32"/>
      <c r="F58" s="33"/>
      <c r="G58" s="34"/>
      <c r="H58" s="35"/>
      <c r="I58" s="36">
        <f t="shared" si="0"/>
        <v>0</v>
      </c>
      <c r="K58" s="65"/>
    </row>
    <row r="59" spans="1:11" s="12" customFormat="1" ht="12.75" hidden="1" customHeight="1">
      <c r="A59" s="30"/>
      <c r="B59" s="31"/>
      <c r="C59" s="31"/>
      <c r="D59" s="30"/>
      <c r="E59" s="32"/>
      <c r="F59" s="33"/>
      <c r="G59" s="34"/>
      <c r="H59" s="35"/>
      <c r="I59" s="36">
        <f t="shared" si="0"/>
        <v>0</v>
      </c>
      <c r="K59" s="65"/>
    </row>
    <row r="60" spans="1:11" s="12" customFormat="1" ht="12.75" hidden="1" customHeight="1">
      <c r="A60" s="30"/>
      <c r="B60" s="31"/>
      <c r="C60" s="31"/>
      <c r="D60" s="30"/>
      <c r="E60" s="32"/>
      <c r="F60" s="33"/>
      <c r="G60" s="34"/>
      <c r="H60" s="35"/>
      <c r="I60" s="36">
        <f t="shared" si="0"/>
        <v>0</v>
      </c>
      <c r="K60" s="65"/>
    </row>
    <row r="61" spans="1:11" s="12" customFormat="1" ht="12.75" hidden="1" customHeight="1">
      <c r="A61" s="30"/>
      <c r="B61" s="31"/>
      <c r="C61" s="31"/>
      <c r="D61" s="30"/>
      <c r="E61" s="32"/>
      <c r="F61" s="33"/>
      <c r="G61" s="34"/>
      <c r="H61" s="35"/>
      <c r="I61" s="36">
        <f t="shared" si="0"/>
        <v>0</v>
      </c>
      <c r="K61" s="65"/>
    </row>
    <row r="62" spans="1:11" s="12" customFormat="1" ht="12.75" hidden="1" customHeight="1">
      <c r="A62" s="30"/>
      <c r="B62" s="31"/>
      <c r="C62" s="31"/>
      <c r="D62" s="30"/>
      <c r="E62" s="32"/>
      <c r="F62" s="33"/>
      <c r="G62" s="34"/>
      <c r="H62" s="35"/>
      <c r="I62" s="36">
        <f t="shared" si="0"/>
        <v>0</v>
      </c>
      <c r="K62" s="65"/>
    </row>
    <row r="63" spans="1:11" s="12" customFormat="1" ht="12.75" hidden="1" customHeight="1">
      <c r="A63" s="30"/>
      <c r="B63" s="31"/>
      <c r="C63" s="31"/>
      <c r="D63" s="30"/>
      <c r="E63" s="32"/>
      <c r="F63" s="33"/>
      <c r="G63" s="34"/>
      <c r="H63" s="35"/>
      <c r="I63" s="36">
        <f t="shared" si="0"/>
        <v>0</v>
      </c>
      <c r="K63" s="65"/>
    </row>
    <row r="64" spans="1:11" s="12" customFormat="1" ht="12.75" hidden="1" customHeight="1">
      <c r="A64" s="30"/>
      <c r="B64" s="31"/>
      <c r="C64" s="31"/>
      <c r="D64" s="30"/>
      <c r="E64" s="32"/>
      <c r="F64" s="33"/>
      <c r="G64" s="34"/>
      <c r="H64" s="35"/>
      <c r="I64" s="36">
        <f t="shared" si="0"/>
        <v>0</v>
      </c>
      <c r="K64" s="65"/>
    </row>
    <row r="65" spans="1:11" s="38" customFormat="1" ht="12.75" hidden="1" customHeight="1">
      <c r="A65" s="30"/>
      <c r="B65" s="31"/>
      <c r="C65" s="31"/>
      <c r="D65" s="30"/>
      <c r="E65" s="32"/>
      <c r="F65" s="33"/>
      <c r="G65" s="34"/>
      <c r="H65" s="35"/>
      <c r="I65" s="36">
        <f t="shared" si="0"/>
        <v>0</v>
      </c>
      <c r="K65" s="65"/>
    </row>
    <row r="66" spans="1:11" s="38" customFormat="1" ht="12.75" hidden="1" customHeight="1">
      <c r="A66" s="30"/>
      <c r="B66" s="31"/>
      <c r="C66" s="31"/>
      <c r="D66" s="30"/>
      <c r="E66" s="32"/>
      <c r="F66" s="33"/>
      <c r="G66" s="34"/>
      <c r="H66" s="35"/>
      <c r="I66" s="36">
        <f t="shared" si="0"/>
        <v>0</v>
      </c>
      <c r="K66" s="65"/>
    </row>
    <row r="67" spans="1:11" s="38" customFormat="1" ht="12.75" hidden="1" customHeight="1">
      <c r="A67" s="30"/>
      <c r="B67" s="31"/>
      <c r="C67" s="31"/>
      <c r="D67" s="30"/>
      <c r="E67" s="32"/>
      <c r="F67" s="33"/>
      <c r="G67" s="34"/>
      <c r="H67" s="35"/>
      <c r="I67" s="36">
        <f t="shared" si="0"/>
        <v>0</v>
      </c>
      <c r="K67" s="65"/>
    </row>
    <row r="68" spans="1:11" s="38" customFormat="1" ht="12.75" hidden="1" customHeight="1">
      <c r="A68" s="30"/>
      <c r="B68" s="31"/>
      <c r="C68" s="31"/>
      <c r="D68" s="30"/>
      <c r="E68" s="32"/>
      <c r="F68" s="33"/>
      <c r="G68" s="34"/>
      <c r="H68" s="35"/>
      <c r="I68" s="36">
        <f t="shared" si="0"/>
        <v>0</v>
      </c>
      <c r="K68" s="65"/>
    </row>
    <row r="69" spans="1:11" s="38" customFormat="1" ht="12.75" hidden="1" customHeight="1">
      <c r="A69" s="30"/>
      <c r="B69" s="31"/>
      <c r="C69" s="31"/>
      <c r="D69" s="30"/>
      <c r="E69" s="32"/>
      <c r="F69" s="33"/>
      <c r="G69" s="34"/>
      <c r="H69" s="35"/>
      <c r="I69" s="36">
        <f t="shared" si="0"/>
        <v>0</v>
      </c>
      <c r="K69" s="65"/>
    </row>
    <row r="70" spans="1:11" s="38" customFormat="1" ht="12.75" hidden="1" customHeight="1">
      <c r="A70" s="30"/>
      <c r="B70" s="31"/>
      <c r="C70" s="31"/>
      <c r="D70" s="30"/>
      <c r="E70" s="32"/>
      <c r="F70" s="33"/>
      <c r="G70" s="34"/>
      <c r="H70" s="35"/>
      <c r="I70" s="36">
        <f t="shared" si="0"/>
        <v>0</v>
      </c>
      <c r="K70" s="65"/>
    </row>
    <row r="71" spans="1:11" s="38" customFormat="1" ht="12.75" hidden="1" customHeight="1">
      <c r="A71" s="30"/>
      <c r="B71" s="31"/>
      <c r="C71" s="31"/>
      <c r="D71" s="30"/>
      <c r="E71" s="32"/>
      <c r="F71" s="33"/>
      <c r="G71" s="34"/>
      <c r="H71" s="35"/>
      <c r="I71" s="36">
        <f t="shared" si="0"/>
        <v>0</v>
      </c>
      <c r="K71" s="65"/>
    </row>
    <row r="72" spans="1:11" s="38" customFormat="1" ht="12.75" hidden="1" customHeight="1">
      <c r="A72" s="30"/>
      <c r="B72" s="31"/>
      <c r="C72" s="31"/>
      <c r="D72" s="30"/>
      <c r="E72" s="32"/>
      <c r="F72" s="33"/>
      <c r="G72" s="34"/>
      <c r="H72" s="35"/>
      <c r="I72" s="36">
        <f t="shared" si="0"/>
        <v>0</v>
      </c>
      <c r="K72" s="65"/>
    </row>
    <row r="73" spans="1:11" s="38" customFormat="1" ht="12.75" hidden="1" customHeight="1">
      <c r="A73" s="30"/>
      <c r="B73" s="31"/>
      <c r="C73" s="31"/>
      <c r="D73" s="30"/>
      <c r="E73" s="32"/>
      <c r="F73" s="33"/>
      <c r="G73" s="34"/>
      <c r="H73" s="35"/>
      <c r="I73" s="36">
        <f t="shared" si="0"/>
        <v>0</v>
      </c>
      <c r="K73" s="65"/>
    </row>
    <row r="74" spans="1:11" s="38" customFormat="1" ht="12.75" hidden="1" customHeight="1">
      <c r="A74" s="30"/>
      <c r="B74" s="31"/>
      <c r="C74" s="31"/>
      <c r="D74" s="30"/>
      <c r="E74" s="32"/>
      <c r="F74" s="33"/>
      <c r="G74" s="34"/>
      <c r="H74" s="35"/>
      <c r="I74" s="36">
        <f t="shared" si="0"/>
        <v>0</v>
      </c>
      <c r="K74" s="65"/>
    </row>
    <row r="75" spans="1:11" s="38" customFormat="1" ht="12.75" hidden="1" customHeight="1">
      <c r="A75" s="30"/>
      <c r="B75" s="31"/>
      <c r="C75" s="31"/>
      <c r="D75" s="30"/>
      <c r="E75" s="32"/>
      <c r="F75" s="33"/>
      <c r="G75" s="34"/>
      <c r="H75" s="35"/>
      <c r="I75" s="36">
        <f t="shared" si="0"/>
        <v>0</v>
      </c>
      <c r="K75" s="65"/>
    </row>
    <row r="76" spans="1:11" s="38" customFormat="1" ht="12.75" hidden="1" customHeight="1">
      <c r="A76" s="30"/>
      <c r="B76" s="31"/>
      <c r="C76" s="31"/>
      <c r="D76" s="30"/>
      <c r="E76" s="32"/>
      <c r="F76" s="33"/>
      <c r="G76" s="34"/>
      <c r="H76" s="35"/>
      <c r="I76" s="36">
        <f t="shared" si="0"/>
        <v>0</v>
      </c>
      <c r="K76" s="65"/>
    </row>
    <row r="77" spans="1:11" s="38" customFormat="1" ht="15" hidden="1" customHeight="1">
      <c r="A77" s="30"/>
      <c r="B77" s="31"/>
      <c r="C77" s="31"/>
      <c r="D77" s="30"/>
      <c r="E77" s="32"/>
      <c r="F77" s="33"/>
      <c r="G77" s="34"/>
      <c r="H77" s="35"/>
      <c r="I77" s="36">
        <f t="shared" si="0"/>
        <v>0</v>
      </c>
      <c r="K77" s="65"/>
    </row>
    <row r="78" spans="1:11" s="38" customFormat="1" ht="15" hidden="1" customHeight="1">
      <c r="A78" s="30"/>
      <c r="B78" s="31"/>
      <c r="C78" s="31"/>
      <c r="D78" s="30"/>
      <c r="E78" s="32"/>
      <c r="F78" s="33"/>
      <c r="G78" s="34"/>
      <c r="H78" s="35"/>
      <c r="I78" s="36">
        <f t="shared" si="0"/>
        <v>0</v>
      </c>
      <c r="K78" s="65"/>
    </row>
    <row r="79" spans="1:11" s="38" customFormat="1" ht="15" hidden="1" customHeight="1">
      <c r="A79" s="30"/>
      <c r="B79" s="31"/>
      <c r="C79" s="31"/>
      <c r="D79" s="30"/>
      <c r="E79" s="32"/>
      <c r="F79" s="33"/>
      <c r="G79" s="34"/>
      <c r="H79" s="35"/>
      <c r="I79" s="36">
        <f t="shared" si="0"/>
        <v>0</v>
      </c>
      <c r="K79" s="65"/>
    </row>
    <row r="80" spans="1:11" s="38" customFormat="1" ht="15" hidden="1" customHeight="1">
      <c r="A80" s="30"/>
      <c r="B80" s="31"/>
      <c r="C80" s="31"/>
      <c r="D80" s="30"/>
      <c r="E80" s="32"/>
      <c r="F80" s="33"/>
      <c r="G80" s="34"/>
      <c r="H80" s="35"/>
      <c r="I80" s="36">
        <f t="shared" si="0"/>
        <v>0</v>
      </c>
      <c r="K80" s="65"/>
    </row>
    <row r="81" spans="1:11" s="38" customFormat="1" ht="15" hidden="1" customHeight="1">
      <c r="A81" s="30"/>
      <c r="B81" s="31"/>
      <c r="C81" s="31"/>
      <c r="D81" s="30"/>
      <c r="E81" s="32"/>
      <c r="F81" s="33"/>
      <c r="G81" s="34"/>
      <c r="H81" s="35"/>
      <c r="I81" s="36">
        <f t="shared" si="0"/>
        <v>0</v>
      </c>
      <c r="K81" s="65"/>
    </row>
    <row r="82" spans="1:11" s="38" customFormat="1" ht="15" hidden="1" customHeight="1">
      <c r="A82" s="30"/>
      <c r="B82" s="31"/>
      <c r="C82" s="31"/>
      <c r="D82" s="30"/>
      <c r="E82" s="32"/>
      <c r="F82" s="33"/>
      <c r="G82" s="34"/>
      <c r="H82" s="35"/>
      <c r="I82" s="36">
        <f t="shared" ref="I82:I100" si="1">H82*E82*(1-G82)</f>
        <v>0</v>
      </c>
      <c r="K82" s="65"/>
    </row>
    <row r="83" spans="1:11" s="38" customFormat="1" ht="15" hidden="1" customHeight="1">
      <c r="A83" s="30"/>
      <c r="B83" s="31"/>
      <c r="C83" s="31"/>
      <c r="D83" s="30"/>
      <c r="E83" s="32"/>
      <c r="F83" s="33"/>
      <c r="G83" s="34"/>
      <c r="H83" s="35"/>
      <c r="I83" s="36">
        <f t="shared" si="1"/>
        <v>0</v>
      </c>
      <c r="K83" s="65"/>
    </row>
    <row r="84" spans="1:11" s="38" customFormat="1" ht="15" hidden="1" customHeight="1">
      <c r="A84" s="30"/>
      <c r="B84" s="31"/>
      <c r="C84" s="31"/>
      <c r="D84" s="30"/>
      <c r="E84" s="32"/>
      <c r="F84" s="33"/>
      <c r="G84" s="34"/>
      <c r="H84" s="35"/>
      <c r="I84" s="36">
        <f t="shared" si="1"/>
        <v>0</v>
      </c>
      <c r="K84" s="65"/>
    </row>
    <row r="85" spans="1:11" s="38" customFormat="1" ht="15" hidden="1" customHeight="1">
      <c r="A85" s="30"/>
      <c r="B85" s="31"/>
      <c r="C85" s="31"/>
      <c r="D85" s="30"/>
      <c r="E85" s="32"/>
      <c r="F85" s="33"/>
      <c r="G85" s="34"/>
      <c r="H85" s="35"/>
      <c r="I85" s="36">
        <f t="shared" si="1"/>
        <v>0</v>
      </c>
      <c r="K85" s="65"/>
    </row>
    <row r="86" spans="1:11" s="38" customFormat="1" ht="15" hidden="1" customHeight="1">
      <c r="A86" s="30"/>
      <c r="B86" s="31"/>
      <c r="C86" s="31"/>
      <c r="D86" s="30"/>
      <c r="E86" s="32"/>
      <c r="F86" s="33"/>
      <c r="G86" s="34"/>
      <c r="H86" s="35"/>
      <c r="I86" s="36">
        <f t="shared" si="1"/>
        <v>0</v>
      </c>
      <c r="K86" s="65"/>
    </row>
    <row r="87" spans="1:11" s="38" customFormat="1" ht="15" hidden="1" customHeight="1">
      <c r="A87" s="30"/>
      <c r="B87" s="31"/>
      <c r="C87" s="31"/>
      <c r="D87" s="30"/>
      <c r="E87" s="32"/>
      <c r="F87" s="33"/>
      <c r="G87" s="34"/>
      <c r="H87" s="35"/>
      <c r="I87" s="36">
        <f t="shared" si="1"/>
        <v>0</v>
      </c>
      <c r="K87" s="65"/>
    </row>
    <row r="88" spans="1:11" ht="15" hidden="1" customHeight="1">
      <c r="A88" s="30"/>
      <c r="B88" s="31"/>
      <c r="C88" s="31"/>
      <c r="D88" s="30"/>
      <c r="E88" s="32"/>
      <c r="F88" s="33"/>
      <c r="G88" s="34"/>
      <c r="H88" s="35"/>
      <c r="I88" s="36">
        <f t="shared" si="1"/>
        <v>0</v>
      </c>
      <c r="K88" s="65"/>
    </row>
    <row r="89" spans="1:11" ht="15" hidden="1" customHeight="1">
      <c r="A89" s="30"/>
      <c r="B89" s="31"/>
      <c r="C89" s="31"/>
      <c r="D89" s="30"/>
      <c r="E89" s="32"/>
      <c r="F89" s="33"/>
      <c r="G89" s="34"/>
      <c r="H89" s="35"/>
      <c r="I89" s="36">
        <f t="shared" si="1"/>
        <v>0</v>
      </c>
      <c r="K89" s="65"/>
    </row>
    <row r="90" spans="1:11" ht="15" hidden="1" customHeight="1">
      <c r="A90" s="30"/>
      <c r="B90" s="31"/>
      <c r="C90" s="31"/>
      <c r="D90" s="30"/>
      <c r="E90" s="32"/>
      <c r="F90" s="33"/>
      <c r="G90" s="34"/>
      <c r="H90" s="35"/>
      <c r="I90" s="36">
        <f t="shared" si="1"/>
        <v>0</v>
      </c>
      <c r="K90" s="65"/>
    </row>
    <row r="91" spans="1:11" ht="15" hidden="1" customHeight="1">
      <c r="A91" s="30"/>
      <c r="B91" s="31"/>
      <c r="C91" s="31"/>
      <c r="D91" s="30"/>
      <c r="E91" s="32"/>
      <c r="F91" s="33"/>
      <c r="G91" s="34"/>
      <c r="H91" s="35"/>
      <c r="I91" s="36">
        <f t="shared" si="1"/>
        <v>0</v>
      </c>
      <c r="K91" s="65"/>
    </row>
    <row r="92" spans="1:11" ht="15" hidden="1" customHeight="1">
      <c r="A92" s="30"/>
      <c r="B92" s="31"/>
      <c r="C92" s="31"/>
      <c r="D92" s="30"/>
      <c r="E92" s="32"/>
      <c r="F92" s="33"/>
      <c r="G92" s="34"/>
      <c r="H92" s="35"/>
      <c r="I92" s="36">
        <f t="shared" si="1"/>
        <v>0</v>
      </c>
      <c r="K92" s="65"/>
    </row>
    <row r="93" spans="1:11" ht="15" hidden="1" customHeight="1">
      <c r="A93" s="30"/>
      <c r="B93" s="31"/>
      <c r="C93" s="31"/>
      <c r="D93" s="30"/>
      <c r="E93" s="32"/>
      <c r="F93" s="33"/>
      <c r="G93" s="34"/>
      <c r="H93" s="35"/>
      <c r="I93" s="36">
        <f t="shared" si="1"/>
        <v>0</v>
      </c>
      <c r="K93" s="65"/>
    </row>
    <row r="94" spans="1:11" ht="15" hidden="1" customHeight="1">
      <c r="A94" s="30"/>
      <c r="B94" s="31"/>
      <c r="C94" s="31"/>
      <c r="D94" s="30"/>
      <c r="E94" s="32"/>
      <c r="F94" s="33"/>
      <c r="G94" s="34"/>
      <c r="H94" s="35"/>
      <c r="I94" s="36">
        <f t="shared" si="1"/>
        <v>0</v>
      </c>
      <c r="K94" s="65"/>
    </row>
    <row r="95" spans="1:11" ht="15" hidden="1" customHeight="1">
      <c r="A95" s="30"/>
      <c r="B95" s="31"/>
      <c r="C95" s="31"/>
      <c r="D95" s="30"/>
      <c r="E95" s="32"/>
      <c r="F95" s="33"/>
      <c r="G95" s="34"/>
      <c r="H95" s="35"/>
      <c r="I95" s="36">
        <f t="shared" si="1"/>
        <v>0</v>
      </c>
      <c r="K95" s="65"/>
    </row>
    <row r="96" spans="1:11" ht="15" hidden="1" customHeight="1">
      <c r="A96" s="30"/>
      <c r="B96" s="31"/>
      <c r="C96" s="31"/>
      <c r="D96" s="30"/>
      <c r="E96" s="32"/>
      <c r="F96" s="33"/>
      <c r="G96" s="34"/>
      <c r="H96" s="35"/>
      <c r="I96" s="36">
        <f t="shared" si="1"/>
        <v>0</v>
      </c>
      <c r="K96" s="65"/>
    </row>
    <row r="97" spans="1:11" ht="15" hidden="1" customHeight="1">
      <c r="A97" s="30"/>
      <c r="B97" s="31"/>
      <c r="C97" s="31"/>
      <c r="D97" s="30"/>
      <c r="E97" s="32"/>
      <c r="F97" s="33"/>
      <c r="G97" s="34"/>
      <c r="H97" s="35"/>
      <c r="I97" s="36">
        <f t="shared" si="1"/>
        <v>0</v>
      </c>
      <c r="K97" s="65"/>
    </row>
    <row r="98" spans="1:11" ht="15" hidden="1" customHeight="1">
      <c r="A98" s="30"/>
      <c r="B98" s="31"/>
      <c r="C98" s="31"/>
      <c r="D98" s="30"/>
      <c r="E98" s="32"/>
      <c r="F98" s="33"/>
      <c r="G98" s="34"/>
      <c r="H98" s="35"/>
      <c r="I98" s="36">
        <f t="shared" si="1"/>
        <v>0</v>
      </c>
      <c r="K98" s="65"/>
    </row>
    <row r="99" spans="1:11" ht="15" hidden="1" customHeight="1">
      <c r="A99" s="30"/>
      <c r="B99" s="31"/>
      <c r="C99" s="31"/>
      <c r="D99" s="30"/>
      <c r="E99" s="32"/>
      <c r="F99" s="33"/>
      <c r="G99" s="34"/>
      <c r="H99" s="35"/>
      <c r="I99" s="36">
        <f t="shared" si="1"/>
        <v>0</v>
      </c>
      <c r="K99" s="65"/>
    </row>
    <row r="100" spans="1:11" ht="15" hidden="1" customHeight="1">
      <c r="A100" s="30"/>
      <c r="B100" s="31"/>
      <c r="C100" s="31"/>
      <c r="D100" s="30"/>
      <c r="E100" s="32"/>
      <c r="F100" s="33"/>
      <c r="G100" s="34"/>
      <c r="H100" s="35"/>
      <c r="I100" s="36">
        <f t="shared" si="1"/>
        <v>0</v>
      </c>
      <c r="K100" s="65"/>
    </row>
    <row r="101" spans="1:11" ht="15" hidden="1" customHeight="1">
      <c r="A101" s="106" t="s">
        <v>65</v>
      </c>
      <c r="K101" s="65"/>
    </row>
    <row r="102" spans="1:11" ht="15" customHeight="1">
      <c r="K102" s="65"/>
    </row>
    <row r="103" spans="1:11" ht="15" customHeight="1">
      <c r="A103" s="233" t="s">
        <v>68</v>
      </c>
      <c r="B103" s="233"/>
      <c r="C103" s="233"/>
      <c r="D103" s="233"/>
      <c r="E103" s="233"/>
      <c r="F103" s="233"/>
      <c r="G103" s="233"/>
      <c r="H103" s="233"/>
      <c r="I103" s="233"/>
      <c r="K103" s="65"/>
    </row>
    <row r="104" spans="1:11">
      <c r="A104" s="233"/>
      <c r="B104" s="233"/>
      <c r="C104" s="233"/>
      <c r="D104" s="233"/>
      <c r="E104" s="233"/>
      <c r="F104" s="233"/>
      <c r="G104" s="233"/>
      <c r="H104" s="233"/>
      <c r="I104" s="233"/>
    </row>
    <row r="105" spans="1:11">
      <c r="A105" s="233"/>
      <c r="B105" s="233"/>
      <c r="C105" s="233"/>
      <c r="D105" s="233"/>
      <c r="E105" s="233"/>
      <c r="F105" s="233"/>
      <c r="G105" s="233"/>
      <c r="H105" s="233"/>
      <c r="I105" s="233"/>
    </row>
    <row r="106" spans="1:11">
      <c r="A106" s="233"/>
      <c r="B106" s="233"/>
      <c r="C106" s="233"/>
      <c r="D106" s="233"/>
      <c r="E106" s="233"/>
      <c r="F106" s="233"/>
      <c r="G106" s="233"/>
      <c r="H106" s="233"/>
      <c r="I106" s="233"/>
    </row>
    <row r="107" spans="1:11">
      <c r="A107" s="233"/>
      <c r="B107" s="233"/>
      <c r="C107" s="233"/>
      <c r="D107" s="233"/>
      <c r="E107" s="233"/>
      <c r="F107" s="233"/>
      <c r="G107" s="233"/>
      <c r="H107" s="233"/>
      <c r="I107" s="233"/>
    </row>
    <row r="108" spans="1:11">
      <c r="A108" s="233"/>
      <c r="B108" s="233"/>
      <c r="C108" s="233"/>
      <c r="D108" s="233"/>
      <c r="E108" s="233"/>
      <c r="F108" s="233"/>
      <c r="G108" s="233"/>
      <c r="H108" s="233"/>
      <c r="I108" s="233"/>
    </row>
    <row r="109" spans="1:11">
      <c r="A109" s="233"/>
      <c r="B109" s="233"/>
      <c r="C109" s="233"/>
      <c r="D109" s="233"/>
      <c r="E109" s="233"/>
      <c r="F109" s="233"/>
      <c r="G109" s="233"/>
      <c r="H109" s="233"/>
      <c r="I109" s="233"/>
    </row>
    <row r="110" spans="1:11">
      <c r="A110" s="233"/>
      <c r="B110" s="233"/>
      <c r="C110" s="233"/>
      <c r="D110" s="233"/>
      <c r="E110" s="233"/>
      <c r="F110" s="233"/>
      <c r="G110" s="233"/>
      <c r="H110" s="233"/>
      <c r="I110" s="233"/>
    </row>
    <row r="111" spans="1:11">
      <c r="A111" s="233"/>
      <c r="B111" s="233"/>
      <c r="C111" s="233"/>
      <c r="D111" s="233"/>
      <c r="E111" s="233"/>
      <c r="F111" s="233"/>
      <c r="G111" s="233"/>
      <c r="H111" s="233"/>
      <c r="I111" s="233"/>
    </row>
    <row r="112" spans="1:11">
      <c r="A112" s="233"/>
      <c r="B112" s="233"/>
      <c r="C112" s="233"/>
      <c r="D112" s="233"/>
      <c r="E112" s="233"/>
      <c r="F112" s="233"/>
      <c r="G112" s="233"/>
      <c r="H112" s="233"/>
      <c r="I112" s="233"/>
    </row>
  </sheetData>
  <sheetProtection formatCells="0" formatRows="0" insertRows="0" deleteRows="0"/>
  <mergeCells count="9">
    <mergeCell ref="A103:I112"/>
    <mergeCell ref="D14:G15"/>
    <mergeCell ref="A8:B8"/>
    <mergeCell ref="A1:I2"/>
    <mergeCell ref="A3:B3"/>
    <mergeCell ref="A4:B4"/>
    <mergeCell ref="A5:B5"/>
    <mergeCell ref="A6:B6"/>
    <mergeCell ref="A7:B7"/>
  </mergeCells>
  <conditionalFormatting sqref="A17:I100">
    <cfRule type="notContainsBlanks" dxfId="34" priority="2">
      <formula>LEN(TRIM(A17))&gt;0</formula>
    </cfRule>
  </conditionalFormatting>
  <conditionalFormatting sqref="A17:A102 A113:A1048576">
    <cfRule type="duplicateValues" dxfId="33" priority="15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F977-9438-4E99-957C-06982CB4C33D}">
  <dimension ref="A1:L100"/>
  <sheetViews>
    <sheetView showGridLines="0" view="pageBreakPreview" zoomScale="60" zoomScaleNormal="100" workbookViewId="0">
      <selection activeCell="I115" sqref="I115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4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251" t="s">
        <v>97</v>
      </c>
      <c r="B1" s="251"/>
      <c r="C1" s="251"/>
      <c r="D1" s="251"/>
      <c r="E1" s="251"/>
      <c r="F1" s="251"/>
      <c r="G1" s="251"/>
      <c r="H1" s="251"/>
      <c r="I1" s="251"/>
    </row>
    <row r="2" spans="1:12" ht="24" customHeight="1" thickBot="1">
      <c r="A2" s="251"/>
      <c r="B2" s="251"/>
      <c r="C2" s="251"/>
      <c r="D2" s="251"/>
      <c r="E2" s="251"/>
      <c r="F2" s="251"/>
      <c r="G2" s="251"/>
      <c r="H2" s="251"/>
      <c r="I2" s="251"/>
    </row>
    <row r="3" spans="1:12" ht="24" customHeight="1">
      <c r="A3" s="252" t="s">
        <v>29</v>
      </c>
      <c r="B3" s="253"/>
      <c r="C3" s="19" t="s">
        <v>7</v>
      </c>
      <c r="D3" s="10"/>
      <c r="E3" s="10"/>
      <c r="F3" s="22" t="s">
        <v>12</v>
      </c>
      <c r="G3" s="50"/>
      <c r="H3" s="51"/>
      <c r="I3" s="50"/>
    </row>
    <row r="4" spans="1:12" ht="24" customHeight="1">
      <c r="A4" s="254" t="s">
        <v>30</v>
      </c>
      <c r="B4" s="255"/>
      <c r="C4" s="19" t="s">
        <v>8</v>
      </c>
      <c r="D4" s="10"/>
      <c r="E4" s="10"/>
      <c r="F4" s="22" t="s">
        <v>13</v>
      </c>
      <c r="G4" s="9"/>
      <c r="H4" s="29"/>
      <c r="I4" s="9"/>
    </row>
    <row r="5" spans="1:12" ht="24" customHeight="1">
      <c r="A5" s="254" t="s">
        <v>31</v>
      </c>
      <c r="B5" s="255"/>
      <c r="C5" s="19" t="s">
        <v>9</v>
      </c>
      <c r="D5" s="10"/>
      <c r="E5" s="10"/>
      <c r="F5" s="23" t="s">
        <v>14</v>
      </c>
      <c r="G5" s="9"/>
      <c r="H5" s="29"/>
      <c r="I5" s="9"/>
      <c r="L5" s="28"/>
    </row>
    <row r="6" spans="1:12" ht="24" customHeight="1">
      <c r="A6" s="254" t="s">
        <v>47</v>
      </c>
      <c r="B6" s="255"/>
      <c r="C6" s="19" t="s">
        <v>10</v>
      </c>
      <c r="D6" s="10"/>
      <c r="E6" s="10"/>
      <c r="F6" s="22" t="s">
        <v>15</v>
      </c>
      <c r="G6" s="9"/>
      <c r="H6" s="29"/>
      <c r="I6" s="9"/>
    </row>
    <row r="7" spans="1:12" ht="24" customHeight="1">
      <c r="A7" s="266" t="s">
        <v>21</v>
      </c>
      <c r="B7" s="257"/>
      <c r="C7" s="19" t="s">
        <v>11</v>
      </c>
      <c r="D7" s="10"/>
      <c r="E7" s="10"/>
      <c r="F7" s="22" t="s">
        <v>16</v>
      </c>
      <c r="G7" s="9"/>
      <c r="H7" s="29"/>
      <c r="I7" s="9"/>
    </row>
    <row r="8" spans="1:12" ht="24" customHeight="1" thickBot="1">
      <c r="A8" s="234"/>
      <c r="B8" s="235"/>
      <c r="C8" s="6"/>
      <c r="D8" s="7"/>
      <c r="E8" s="21"/>
      <c r="F8" s="20"/>
      <c r="G8" s="4"/>
      <c r="H8" s="27"/>
      <c r="I8" s="4"/>
    </row>
    <row r="9" spans="1:12" ht="24" customHeight="1" thickTop="1" thickBot="1">
      <c r="A9" s="8"/>
      <c r="B9" s="6"/>
      <c r="C9" s="6"/>
      <c r="D9" s="7"/>
      <c r="E9" s="21"/>
      <c r="F9" s="20"/>
      <c r="G9" s="4"/>
      <c r="H9" s="27"/>
    </row>
    <row r="10" spans="1:12" ht="24" customHeight="1" thickTop="1">
      <c r="A10" s="267" t="s">
        <v>156</v>
      </c>
      <c r="B10" s="268"/>
      <c r="C10" s="242"/>
      <c r="D10" s="243"/>
      <c r="E10" s="243"/>
      <c r="F10" s="243"/>
      <c r="G10" s="244"/>
      <c r="H10" s="47" t="s">
        <v>4</v>
      </c>
      <c r="I10" s="46" t="s">
        <v>4</v>
      </c>
    </row>
    <row r="11" spans="1:12" ht="24" customHeight="1">
      <c r="A11" s="269"/>
      <c r="B11" s="270"/>
      <c r="C11" s="245"/>
      <c r="D11" s="246"/>
      <c r="E11" s="246"/>
      <c r="F11" s="246"/>
      <c r="G11" s="247"/>
      <c r="H11" s="15" t="s">
        <v>6</v>
      </c>
      <c r="I11" s="17" t="s">
        <v>5</v>
      </c>
    </row>
    <row r="12" spans="1:12" ht="24" customHeight="1" thickBot="1">
      <c r="A12" s="271"/>
      <c r="B12" s="272"/>
      <c r="C12" s="248"/>
      <c r="D12" s="249"/>
      <c r="E12" s="249"/>
      <c r="F12" s="249"/>
      <c r="G12" s="250"/>
      <c r="H12" s="16">
        <f>SUM(H14:H100)</f>
        <v>0</v>
      </c>
      <c r="I12" s="18">
        <f>SUM(I14:I18)</f>
        <v>0</v>
      </c>
    </row>
    <row r="13" spans="1:12" s="57" customFormat="1" ht="24.75" customHeight="1" thickTop="1">
      <c r="A13" s="52" t="s">
        <v>0</v>
      </c>
      <c r="B13" s="52" t="s">
        <v>64</v>
      </c>
      <c r="C13" s="52" t="s">
        <v>24</v>
      </c>
      <c r="D13" s="52" t="s">
        <v>25</v>
      </c>
      <c r="E13" s="53" t="s">
        <v>26</v>
      </c>
      <c r="F13" s="54" t="s">
        <v>28</v>
      </c>
      <c r="G13" s="55" t="s">
        <v>23</v>
      </c>
      <c r="H13" s="56" t="s">
        <v>27</v>
      </c>
      <c r="I13" s="53" t="s">
        <v>4</v>
      </c>
    </row>
    <row r="14" spans="1:12" s="13" customFormat="1" ht="18" customHeight="1">
      <c r="A14" s="39" t="s">
        <v>146</v>
      </c>
      <c r="B14" s="40" t="s">
        <v>147</v>
      </c>
      <c r="C14" s="30" t="s">
        <v>141</v>
      </c>
      <c r="D14" s="25">
        <f>G14*0.5</f>
        <v>9.9949999999999992</v>
      </c>
      <c r="E14" s="41" t="s">
        <v>123</v>
      </c>
      <c r="F14" s="41" t="s">
        <v>123</v>
      </c>
      <c r="G14" s="32">
        <v>19.989999999999998</v>
      </c>
      <c r="H14" s="30"/>
      <c r="I14" s="37">
        <f>H14*D14</f>
        <v>0</v>
      </c>
    </row>
    <row r="15" spans="1:12" s="13" customFormat="1" ht="18" customHeight="1">
      <c r="A15" s="39" t="s">
        <v>148</v>
      </c>
      <c r="B15" s="43" t="s">
        <v>149</v>
      </c>
      <c r="C15" s="30" t="s">
        <v>142</v>
      </c>
      <c r="D15" s="25">
        <f t="shared" ref="D15:D18" si="0">G15*0.5</f>
        <v>1.9950000000000001</v>
      </c>
      <c r="E15" s="41" t="s">
        <v>123</v>
      </c>
      <c r="F15" s="41" t="s">
        <v>123</v>
      </c>
      <c r="G15" s="32">
        <v>3.99</v>
      </c>
      <c r="H15" s="30"/>
      <c r="I15" s="37">
        <f t="shared" ref="I15:I78" si="1">H15*D15</f>
        <v>0</v>
      </c>
    </row>
    <row r="16" spans="1:12" s="13" customFormat="1" ht="18" customHeight="1">
      <c r="A16" s="39" t="s">
        <v>150</v>
      </c>
      <c r="B16" s="43" t="s">
        <v>151</v>
      </c>
      <c r="C16" s="30" t="s">
        <v>143</v>
      </c>
      <c r="D16" s="25">
        <f t="shared" si="0"/>
        <v>7.4950000000000001</v>
      </c>
      <c r="E16" s="41" t="s">
        <v>123</v>
      </c>
      <c r="F16" s="41" t="s">
        <v>123</v>
      </c>
      <c r="G16" s="32">
        <v>14.99</v>
      </c>
      <c r="H16" s="30"/>
      <c r="I16" s="37">
        <f t="shared" si="1"/>
        <v>0</v>
      </c>
    </row>
    <row r="17" spans="1:9" s="13" customFormat="1" ht="18" customHeight="1">
      <c r="A17" s="39" t="s">
        <v>152</v>
      </c>
      <c r="B17" s="43" t="s">
        <v>153</v>
      </c>
      <c r="C17" s="30" t="s">
        <v>144</v>
      </c>
      <c r="D17" s="25">
        <f t="shared" si="0"/>
        <v>2.4950000000000001</v>
      </c>
      <c r="E17" s="41" t="s">
        <v>123</v>
      </c>
      <c r="F17" s="41" t="s">
        <v>123</v>
      </c>
      <c r="G17" s="32">
        <v>4.99</v>
      </c>
      <c r="H17" s="30"/>
      <c r="I17" s="37">
        <f t="shared" si="1"/>
        <v>0</v>
      </c>
    </row>
    <row r="18" spans="1:9" s="13" customFormat="1" ht="18" customHeight="1">
      <c r="A18" s="39" t="s">
        <v>154</v>
      </c>
      <c r="B18" s="43" t="s">
        <v>155</v>
      </c>
      <c r="C18" s="30" t="s">
        <v>145</v>
      </c>
      <c r="D18" s="25">
        <f t="shared" si="0"/>
        <v>9.9949999999999992</v>
      </c>
      <c r="E18" s="41" t="s">
        <v>123</v>
      </c>
      <c r="F18" s="41" t="s">
        <v>123</v>
      </c>
      <c r="G18" s="32">
        <v>19.989999999999998</v>
      </c>
      <c r="H18" s="30"/>
      <c r="I18" s="37">
        <f t="shared" si="1"/>
        <v>0</v>
      </c>
    </row>
    <row r="19" spans="1:9" s="13" customFormat="1" ht="12" hidden="1">
      <c r="A19" s="39"/>
      <c r="B19" s="43"/>
      <c r="C19" s="30"/>
      <c r="D19" s="25"/>
      <c r="E19" s="41"/>
      <c r="F19" s="42">
        <f t="shared" ref="F19:F48" si="2">E19*D19</f>
        <v>0</v>
      </c>
      <c r="G19" s="32"/>
      <c r="H19" s="30"/>
      <c r="I19" s="37">
        <f t="shared" si="1"/>
        <v>0</v>
      </c>
    </row>
    <row r="20" spans="1:9" s="12" customFormat="1" ht="12.75" hidden="1">
      <c r="A20" s="39"/>
      <c r="B20" s="43"/>
      <c r="C20" s="30"/>
      <c r="D20" s="25"/>
      <c r="E20" s="41"/>
      <c r="F20" s="42">
        <f t="shared" si="2"/>
        <v>0</v>
      </c>
      <c r="G20" s="26"/>
      <c r="H20" s="30"/>
      <c r="I20" s="37">
        <f t="shared" si="1"/>
        <v>0</v>
      </c>
    </row>
    <row r="21" spans="1:9" s="12" customFormat="1" ht="12.75" hidden="1">
      <c r="A21" s="39"/>
      <c r="B21" s="43"/>
      <c r="C21" s="30"/>
      <c r="D21" s="25"/>
      <c r="E21" s="41"/>
      <c r="F21" s="42">
        <f t="shared" si="2"/>
        <v>0</v>
      </c>
      <c r="G21" s="26"/>
      <c r="H21" s="30"/>
      <c r="I21" s="37">
        <f t="shared" si="1"/>
        <v>0</v>
      </c>
    </row>
    <row r="22" spans="1:9" s="12" customFormat="1" ht="12.75" hidden="1">
      <c r="A22" s="39"/>
      <c r="B22" s="43"/>
      <c r="C22" s="30"/>
      <c r="D22" s="25"/>
      <c r="E22" s="41"/>
      <c r="F22" s="42">
        <f t="shared" si="2"/>
        <v>0</v>
      </c>
      <c r="G22" s="26"/>
      <c r="H22" s="30"/>
      <c r="I22" s="37">
        <f t="shared" si="1"/>
        <v>0</v>
      </c>
    </row>
    <row r="23" spans="1:9" s="12" customFormat="1" ht="12.75" hidden="1">
      <c r="A23" s="39"/>
      <c r="B23" s="43"/>
      <c r="C23" s="30"/>
      <c r="D23" s="25"/>
      <c r="E23" s="41"/>
      <c r="F23" s="42">
        <f t="shared" si="2"/>
        <v>0</v>
      </c>
      <c r="G23" s="26"/>
      <c r="H23" s="30"/>
      <c r="I23" s="37">
        <f t="shared" si="1"/>
        <v>0</v>
      </c>
    </row>
    <row r="24" spans="1:9" s="12" customFormat="1" ht="12.75" hidden="1" customHeight="1">
      <c r="A24" s="39"/>
      <c r="B24" s="31"/>
      <c r="C24" s="30"/>
      <c r="D24" s="25"/>
      <c r="E24" s="44"/>
      <c r="F24" s="42">
        <f t="shared" si="2"/>
        <v>0</v>
      </c>
      <c r="G24" s="26"/>
      <c r="H24" s="44"/>
      <c r="I24" s="37">
        <f t="shared" si="1"/>
        <v>0</v>
      </c>
    </row>
    <row r="25" spans="1:9" s="12" customFormat="1" ht="12.75" hidden="1" customHeight="1">
      <c r="A25" s="39"/>
      <c r="B25" s="31"/>
      <c r="C25" s="30"/>
      <c r="D25" s="25"/>
      <c r="E25" s="44"/>
      <c r="F25" s="42">
        <f t="shared" si="2"/>
        <v>0</v>
      </c>
      <c r="G25" s="26"/>
      <c r="H25" s="44"/>
      <c r="I25" s="37">
        <f t="shared" si="1"/>
        <v>0</v>
      </c>
    </row>
    <row r="26" spans="1:9" s="12" customFormat="1" ht="12.75" hidden="1" customHeight="1">
      <c r="A26" s="39"/>
      <c r="B26" s="31"/>
      <c r="C26" s="30"/>
      <c r="D26" s="25"/>
      <c r="E26" s="44"/>
      <c r="F26" s="42">
        <f t="shared" si="2"/>
        <v>0</v>
      </c>
      <c r="G26" s="26"/>
      <c r="H26" s="44"/>
      <c r="I26" s="37">
        <f t="shared" si="1"/>
        <v>0</v>
      </c>
    </row>
    <row r="27" spans="1:9" s="12" customFormat="1" ht="12.75" hidden="1" customHeight="1">
      <c r="A27" s="39"/>
      <c r="B27" s="31"/>
      <c r="C27" s="30"/>
      <c r="D27" s="25"/>
      <c r="E27" s="44"/>
      <c r="F27" s="42">
        <f t="shared" si="2"/>
        <v>0</v>
      </c>
      <c r="G27" s="26"/>
      <c r="H27" s="44"/>
      <c r="I27" s="37">
        <f t="shared" si="1"/>
        <v>0</v>
      </c>
    </row>
    <row r="28" spans="1:9" s="12" customFormat="1" ht="12.75" hidden="1" customHeight="1">
      <c r="A28" s="39"/>
      <c r="B28" s="31"/>
      <c r="C28" s="30"/>
      <c r="D28" s="25"/>
      <c r="E28" s="44"/>
      <c r="F28" s="42">
        <f t="shared" si="2"/>
        <v>0</v>
      </c>
      <c r="G28" s="26"/>
      <c r="H28" s="44"/>
      <c r="I28" s="37">
        <f t="shared" si="1"/>
        <v>0</v>
      </c>
    </row>
    <row r="29" spans="1:9" s="12" customFormat="1" ht="12.75" hidden="1" customHeight="1">
      <c r="A29" s="39"/>
      <c r="B29" s="31"/>
      <c r="C29" s="30"/>
      <c r="D29" s="25"/>
      <c r="E29" s="44"/>
      <c r="F29" s="42">
        <f t="shared" si="2"/>
        <v>0</v>
      </c>
      <c r="G29" s="26"/>
      <c r="H29" s="44"/>
      <c r="I29" s="37">
        <f t="shared" si="1"/>
        <v>0</v>
      </c>
    </row>
    <row r="30" spans="1:9" s="12" customFormat="1" ht="12.75" hidden="1" customHeight="1">
      <c r="A30" s="39"/>
      <c r="B30" s="31"/>
      <c r="C30" s="30"/>
      <c r="D30" s="25"/>
      <c r="E30" s="44"/>
      <c r="F30" s="42">
        <f t="shared" si="2"/>
        <v>0</v>
      </c>
      <c r="G30" s="26"/>
      <c r="H30" s="44"/>
      <c r="I30" s="37">
        <f t="shared" si="1"/>
        <v>0</v>
      </c>
    </row>
    <row r="31" spans="1:9" s="12" customFormat="1" ht="12.75" hidden="1">
      <c r="A31" s="39"/>
      <c r="B31" s="31"/>
      <c r="C31" s="30"/>
      <c r="D31" s="25"/>
      <c r="E31" s="44"/>
      <c r="F31" s="42">
        <f t="shared" si="2"/>
        <v>0</v>
      </c>
      <c r="G31" s="26"/>
      <c r="H31" s="44"/>
      <c r="I31" s="37">
        <f t="shared" si="1"/>
        <v>0</v>
      </c>
    </row>
    <row r="32" spans="1:9" s="12" customFormat="1" ht="12.75" hidden="1">
      <c r="A32" s="39"/>
      <c r="B32" s="31"/>
      <c r="C32" s="30"/>
      <c r="D32" s="25"/>
      <c r="E32" s="44"/>
      <c r="F32" s="42">
        <f t="shared" si="2"/>
        <v>0</v>
      </c>
      <c r="G32" s="26"/>
      <c r="H32" s="44"/>
      <c r="I32" s="37">
        <f t="shared" si="1"/>
        <v>0</v>
      </c>
    </row>
    <row r="33" spans="1:9" s="12" customFormat="1" ht="12.75" hidden="1">
      <c r="A33" s="39"/>
      <c r="B33" s="31"/>
      <c r="C33" s="30"/>
      <c r="D33" s="25"/>
      <c r="E33" s="44"/>
      <c r="F33" s="42">
        <f t="shared" si="2"/>
        <v>0</v>
      </c>
      <c r="G33" s="26"/>
      <c r="H33" s="44"/>
      <c r="I33" s="37">
        <f t="shared" si="1"/>
        <v>0</v>
      </c>
    </row>
    <row r="34" spans="1:9" s="12" customFormat="1" ht="12.75" hidden="1">
      <c r="A34" s="39"/>
      <c r="B34" s="31"/>
      <c r="C34" s="30"/>
      <c r="D34" s="25"/>
      <c r="E34" s="44"/>
      <c r="F34" s="42">
        <f t="shared" si="2"/>
        <v>0</v>
      </c>
      <c r="G34" s="26"/>
      <c r="H34" s="44"/>
      <c r="I34" s="37">
        <f t="shared" si="1"/>
        <v>0</v>
      </c>
    </row>
    <row r="35" spans="1:9" s="12" customFormat="1" ht="12.75" hidden="1">
      <c r="A35" s="39"/>
      <c r="B35" s="31"/>
      <c r="C35" s="30"/>
      <c r="D35" s="25"/>
      <c r="E35" s="44"/>
      <c r="F35" s="42">
        <f t="shared" si="2"/>
        <v>0</v>
      </c>
      <c r="G35" s="26"/>
      <c r="H35" s="44"/>
      <c r="I35" s="37">
        <f t="shared" si="1"/>
        <v>0</v>
      </c>
    </row>
    <row r="36" spans="1:9" s="12" customFormat="1" ht="12.75" hidden="1">
      <c r="A36" s="39"/>
      <c r="B36" s="31"/>
      <c r="C36" s="30"/>
      <c r="D36" s="25"/>
      <c r="E36" s="44"/>
      <c r="F36" s="42">
        <f t="shared" si="2"/>
        <v>0</v>
      </c>
      <c r="G36" s="26"/>
      <c r="H36" s="44"/>
      <c r="I36" s="37">
        <f t="shared" si="1"/>
        <v>0</v>
      </c>
    </row>
    <row r="37" spans="1:9" s="12" customFormat="1" ht="12.75" hidden="1">
      <c r="A37" s="39"/>
      <c r="B37" s="31"/>
      <c r="C37" s="30"/>
      <c r="D37" s="25"/>
      <c r="E37" s="44"/>
      <c r="F37" s="42">
        <f t="shared" si="2"/>
        <v>0</v>
      </c>
      <c r="G37" s="26"/>
      <c r="H37" s="44"/>
      <c r="I37" s="37">
        <f t="shared" si="1"/>
        <v>0</v>
      </c>
    </row>
    <row r="38" spans="1:9" s="12" customFormat="1" ht="12.75" hidden="1">
      <c r="A38" s="39"/>
      <c r="B38" s="31"/>
      <c r="C38" s="30"/>
      <c r="D38" s="25"/>
      <c r="E38" s="44"/>
      <c r="F38" s="42">
        <f t="shared" si="2"/>
        <v>0</v>
      </c>
      <c r="G38" s="26"/>
      <c r="H38" s="44"/>
      <c r="I38" s="37">
        <f t="shared" si="1"/>
        <v>0</v>
      </c>
    </row>
    <row r="39" spans="1:9" s="12" customFormat="1" ht="12.75" hidden="1">
      <c r="A39" s="39"/>
      <c r="B39" s="31"/>
      <c r="C39" s="30"/>
      <c r="D39" s="25"/>
      <c r="E39" s="44"/>
      <c r="F39" s="42">
        <f t="shared" si="2"/>
        <v>0</v>
      </c>
      <c r="G39" s="26"/>
      <c r="H39" s="44"/>
      <c r="I39" s="37">
        <f t="shared" si="1"/>
        <v>0</v>
      </c>
    </row>
    <row r="40" spans="1:9" s="12" customFormat="1" ht="12.75" hidden="1">
      <c r="A40" s="39"/>
      <c r="B40" s="31"/>
      <c r="C40" s="30"/>
      <c r="D40" s="25"/>
      <c r="E40" s="44"/>
      <c r="F40" s="42">
        <f t="shared" si="2"/>
        <v>0</v>
      </c>
      <c r="G40" s="26"/>
      <c r="H40" s="44"/>
      <c r="I40" s="37">
        <f t="shared" si="1"/>
        <v>0</v>
      </c>
    </row>
    <row r="41" spans="1:9" s="12" customFormat="1" ht="12.75" hidden="1">
      <c r="A41" s="39"/>
      <c r="B41" s="31"/>
      <c r="C41" s="30"/>
      <c r="D41" s="25"/>
      <c r="E41" s="44"/>
      <c r="F41" s="42">
        <f t="shared" si="2"/>
        <v>0</v>
      </c>
      <c r="G41" s="26"/>
      <c r="H41" s="44"/>
      <c r="I41" s="37">
        <f t="shared" si="1"/>
        <v>0</v>
      </c>
    </row>
    <row r="42" spans="1:9" s="12" customFormat="1" ht="12.75" hidden="1">
      <c r="A42" s="39"/>
      <c r="B42" s="31"/>
      <c r="C42" s="30"/>
      <c r="D42" s="25"/>
      <c r="E42" s="44"/>
      <c r="F42" s="42">
        <f t="shared" si="2"/>
        <v>0</v>
      </c>
      <c r="G42" s="26"/>
      <c r="H42" s="44"/>
      <c r="I42" s="37">
        <f t="shared" si="1"/>
        <v>0</v>
      </c>
    </row>
    <row r="43" spans="1:9" s="12" customFormat="1" ht="12.75" hidden="1">
      <c r="A43" s="39"/>
      <c r="B43" s="31"/>
      <c r="C43" s="30"/>
      <c r="D43" s="25"/>
      <c r="E43" s="44"/>
      <c r="F43" s="42">
        <f t="shared" si="2"/>
        <v>0</v>
      </c>
      <c r="G43" s="26"/>
      <c r="H43" s="44"/>
      <c r="I43" s="37">
        <f t="shared" si="1"/>
        <v>0</v>
      </c>
    </row>
    <row r="44" spans="1:9" s="12" customFormat="1" ht="12.75" hidden="1">
      <c r="A44" s="39"/>
      <c r="B44" s="31"/>
      <c r="C44" s="30"/>
      <c r="D44" s="25"/>
      <c r="E44" s="44"/>
      <c r="F44" s="42">
        <f t="shared" si="2"/>
        <v>0</v>
      </c>
      <c r="G44" s="26"/>
      <c r="H44" s="44"/>
      <c r="I44" s="37">
        <f t="shared" si="1"/>
        <v>0</v>
      </c>
    </row>
    <row r="45" spans="1:9" s="12" customFormat="1" ht="12.75" hidden="1">
      <c r="A45" s="39"/>
      <c r="B45" s="31"/>
      <c r="C45" s="30"/>
      <c r="D45" s="25"/>
      <c r="E45" s="44"/>
      <c r="F45" s="42">
        <f t="shared" si="2"/>
        <v>0</v>
      </c>
      <c r="G45" s="26"/>
      <c r="H45" s="44"/>
      <c r="I45" s="37">
        <f t="shared" si="1"/>
        <v>0</v>
      </c>
    </row>
    <row r="46" spans="1:9" s="12" customFormat="1" ht="12.75" hidden="1">
      <c r="A46" s="39"/>
      <c r="B46" s="31"/>
      <c r="C46" s="30"/>
      <c r="D46" s="25"/>
      <c r="E46" s="44"/>
      <c r="F46" s="42">
        <f t="shared" si="2"/>
        <v>0</v>
      </c>
      <c r="G46" s="26"/>
      <c r="H46" s="44"/>
      <c r="I46" s="37">
        <f t="shared" si="1"/>
        <v>0</v>
      </c>
    </row>
    <row r="47" spans="1:9" s="12" customFormat="1" ht="12.75" hidden="1">
      <c r="A47" s="39"/>
      <c r="B47" s="31"/>
      <c r="C47" s="30"/>
      <c r="D47" s="25"/>
      <c r="E47" s="44"/>
      <c r="F47" s="42">
        <f t="shared" si="2"/>
        <v>0</v>
      </c>
      <c r="G47" s="26"/>
      <c r="H47" s="44"/>
      <c r="I47" s="37">
        <f t="shared" si="1"/>
        <v>0</v>
      </c>
    </row>
    <row r="48" spans="1:9" s="12" customFormat="1" ht="12.75" hidden="1">
      <c r="A48" s="39"/>
      <c r="B48" s="31"/>
      <c r="C48" s="30"/>
      <c r="D48" s="25"/>
      <c r="E48" s="44"/>
      <c r="F48" s="42">
        <f t="shared" si="2"/>
        <v>0</v>
      </c>
      <c r="G48" s="26"/>
      <c r="H48" s="44"/>
      <c r="I48" s="37">
        <f t="shared" si="1"/>
        <v>0</v>
      </c>
    </row>
    <row r="49" spans="1:9" s="12" customFormat="1" ht="12.75" hidden="1">
      <c r="A49" s="39"/>
      <c r="B49" s="31"/>
      <c r="C49" s="30"/>
      <c r="D49" s="25"/>
      <c r="E49" s="44"/>
      <c r="F49" s="42">
        <f t="shared" ref="F49:F100" si="3">E49*D49</f>
        <v>0</v>
      </c>
      <c r="G49" s="26"/>
      <c r="H49" s="44"/>
      <c r="I49" s="37">
        <f t="shared" si="1"/>
        <v>0</v>
      </c>
    </row>
    <row r="50" spans="1:9" s="12" customFormat="1" ht="12.75" hidden="1">
      <c r="A50" s="39"/>
      <c r="B50" s="31"/>
      <c r="C50" s="30"/>
      <c r="D50" s="25"/>
      <c r="E50" s="44"/>
      <c r="F50" s="42">
        <f t="shared" si="3"/>
        <v>0</v>
      </c>
      <c r="G50" s="26"/>
      <c r="H50" s="44"/>
      <c r="I50" s="37">
        <f t="shared" si="1"/>
        <v>0</v>
      </c>
    </row>
    <row r="51" spans="1:9" s="12" customFormat="1" ht="12.75" hidden="1">
      <c r="A51" s="39"/>
      <c r="B51" s="31"/>
      <c r="C51" s="30"/>
      <c r="D51" s="25"/>
      <c r="E51" s="44"/>
      <c r="F51" s="42">
        <f t="shared" si="3"/>
        <v>0</v>
      </c>
      <c r="G51" s="26"/>
      <c r="H51" s="44"/>
      <c r="I51" s="37">
        <f t="shared" si="1"/>
        <v>0</v>
      </c>
    </row>
    <row r="52" spans="1:9" s="12" customFormat="1" ht="12.75" hidden="1">
      <c r="A52" s="39"/>
      <c r="B52" s="31"/>
      <c r="C52" s="30"/>
      <c r="D52" s="25"/>
      <c r="E52" s="44"/>
      <c r="F52" s="42">
        <f t="shared" si="3"/>
        <v>0</v>
      </c>
      <c r="G52" s="26"/>
      <c r="H52" s="44"/>
      <c r="I52" s="37">
        <f t="shared" si="1"/>
        <v>0</v>
      </c>
    </row>
    <row r="53" spans="1:9" s="12" customFormat="1" ht="12.75" hidden="1">
      <c r="A53" s="39"/>
      <c r="B53" s="31"/>
      <c r="C53" s="30"/>
      <c r="D53" s="25"/>
      <c r="E53" s="44"/>
      <c r="F53" s="42">
        <f t="shared" si="3"/>
        <v>0</v>
      </c>
      <c r="G53" s="26"/>
      <c r="H53" s="44"/>
      <c r="I53" s="37">
        <f t="shared" si="1"/>
        <v>0</v>
      </c>
    </row>
    <row r="54" spans="1:9" s="12" customFormat="1" ht="12.75" hidden="1">
      <c r="A54" s="39"/>
      <c r="B54" s="31"/>
      <c r="C54" s="30"/>
      <c r="D54" s="25"/>
      <c r="E54" s="44"/>
      <c r="F54" s="42">
        <f t="shared" si="3"/>
        <v>0</v>
      </c>
      <c r="G54" s="26"/>
      <c r="H54" s="44"/>
      <c r="I54" s="37">
        <f t="shared" si="1"/>
        <v>0</v>
      </c>
    </row>
    <row r="55" spans="1:9" s="12" customFormat="1" ht="12.75" hidden="1">
      <c r="A55" s="39"/>
      <c r="B55" s="31"/>
      <c r="C55" s="30"/>
      <c r="D55" s="25"/>
      <c r="E55" s="44"/>
      <c r="F55" s="42">
        <f t="shared" si="3"/>
        <v>0</v>
      </c>
      <c r="G55" s="26"/>
      <c r="H55" s="44"/>
      <c r="I55" s="37">
        <f t="shared" si="1"/>
        <v>0</v>
      </c>
    </row>
    <row r="56" spans="1:9" s="12" customFormat="1" ht="12.75" hidden="1">
      <c r="A56" s="39"/>
      <c r="B56" s="31"/>
      <c r="C56" s="30"/>
      <c r="D56" s="25"/>
      <c r="E56" s="44"/>
      <c r="F56" s="42">
        <f t="shared" si="3"/>
        <v>0</v>
      </c>
      <c r="G56" s="26"/>
      <c r="H56" s="44"/>
      <c r="I56" s="37">
        <f t="shared" si="1"/>
        <v>0</v>
      </c>
    </row>
    <row r="57" spans="1:9" s="12" customFormat="1" ht="12.75" hidden="1">
      <c r="A57" s="39"/>
      <c r="B57" s="31"/>
      <c r="C57" s="30"/>
      <c r="D57" s="25"/>
      <c r="E57" s="44"/>
      <c r="F57" s="42">
        <f t="shared" si="3"/>
        <v>0</v>
      </c>
      <c r="G57" s="26"/>
      <c r="H57" s="44"/>
      <c r="I57" s="37">
        <f t="shared" si="1"/>
        <v>0</v>
      </c>
    </row>
    <row r="58" spans="1:9" s="12" customFormat="1" ht="12.75" hidden="1">
      <c r="A58" s="39"/>
      <c r="B58" s="31"/>
      <c r="C58" s="30"/>
      <c r="D58" s="25"/>
      <c r="E58" s="44"/>
      <c r="F58" s="42">
        <f t="shared" si="3"/>
        <v>0</v>
      </c>
      <c r="G58" s="26"/>
      <c r="H58" s="44"/>
      <c r="I58" s="37">
        <f t="shared" si="1"/>
        <v>0</v>
      </c>
    </row>
    <row r="59" spans="1:9" s="12" customFormat="1" ht="12.75" hidden="1">
      <c r="A59" s="39"/>
      <c r="B59" s="31"/>
      <c r="C59" s="30"/>
      <c r="D59" s="25"/>
      <c r="E59" s="44"/>
      <c r="F59" s="42">
        <f t="shared" si="3"/>
        <v>0</v>
      </c>
      <c r="G59" s="26"/>
      <c r="H59" s="44"/>
      <c r="I59" s="37">
        <f t="shared" si="1"/>
        <v>0</v>
      </c>
    </row>
    <row r="60" spans="1:9" s="12" customFormat="1" ht="12.75" hidden="1">
      <c r="A60" s="39"/>
      <c r="B60" s="31"/>
      <c r="C60" s="30"/>
      <c r="D60" s="25"/>
      <c r="E60" s="44"/>
      <c r="F60" s="42">
        <f t="shared" si="3"/>
        <v>0</v>
      </c>
      <c r="G60" s="26"/>
      <c r="H60" s="44"/>
      <c r="I60" s="37">
        <f t="shared" si="1"/>
        <v>0</v>
      </c>
    </row>
    <row r="61" spans="1:9" s="12" customFormat="1" ht="12.75" hidden="1">
      <c r="A61" s="39"/>
      <c r="B61" s="31"/>
      <c r="C61" s="30"/>
      <c r="D61" s="25"/>
      <c r="E61" s="44"/>
      <c r="F61" s="42">
        <f t="shared" si="3"/>
        <v>0</v>
      </c>
      <c r="G61" s="26"/>
      <c r="H61" s="44"/>
      <c r="I61" s="37">
        <f t="shared" si="1"/>
        <v>0</v>
      </c>
    </row>
    <row r="62" spans="1:9" s="12" customFormat="1" ht="12.75" hidden="1">
      <c r="A62" s="39"/>
      <c r="B62" s="31"/>
      <c r="C62" s="30"/>
      <c r="D62" s="25"/>
      <c r="E62" s="44"/>
      <c r="F62" s="42">
        <f t="shared" si="3"/>
        <v>0</v>
      </c>
      <c r="G62" s="26"/>
      <c r="H62" s="44"/>
      <c r="I62" s="37">
        <f t="shared" si="1"/>
        <v>0</v>
      </c>
    </row>
    <row r="63" spans="1:9" s="38" customFormat="1" ht="12.75" hidden="1">
      <c r="A63" s="39"/>
      <c r="B63" s="31"/>
      <c r="C63" s="30"/>
      <c r="D63" s="25"/>
      <c r="E63" s="44"/>
      <c r="F63" s="42">
        <f t="shared" si="3"/>
        <v>0</v>
      </c>
      <c r="G63" s="26"/>
      <c r="H63" s="44"/>
      <c r="I63" s="37">
        <f t="shared" si="1"/>
        <v>0</v>
      </c>
    </row>
    <row r="64" spans="1:9" s="38" customFormat="1" ht="12.75" hidden="1">
      <c r="A64" s="39"/>
      <c r="B64" s="31"/>
      <c r="C64" s="30"/>
      <c r="D64" s="25"/>
      <c r="E64" s="44"/>
      <c r="F64" s="42">
        <f t="shared" si="3"/>
        <v>0</v>
      </c>
      <c r="G64" s="26"/>
      <c r="H64" s="44"/>
      <c r="I64" s="37">
        <f t="shared" si="1"/>
        <v>0</v>
      </c>
    </row>
    <row r="65" spans="1:9" s="38" customFormat="1" ht="12.75" hidden="1">
      <c r="A65" s="39"/>
      <c r="B65" s="31"/>
      <c r="C65" s="30"/>
      <c r="D65" s="25"/>
      <c r="E65" s="44"/>
      <c r="F65" s="42">
        <f t="shared" si="3"/>
        <v>0</v>
      </c>
      <c r="G65" s="26"/>
      <c r="H65" s="44"/>
      <c r="I65" s="37">
        <f t="shared" si="1"/>
        <v>0</v>
      </c>
    </row>
    <row r="66" spans="1:9" s="38" customFormat="1" ht="12.75" hidden="1">
      <c r="A66" s="39"/>
      <c r="B66" s="31"/>
      <c r="C66" s="30"/>
      <c r="D66" s="25"/>
      <c r="E66" s="44"/>
      <c r="F66" s="42">
        <f t="shared" si="3"/>
        <v>0</v>
      </c>
      <c r="G66" s="26"/>
      <c r="H66" s="44"/>
      <c r="I66" s="37">
        <f t="shared" si="1"/>
        <v>0</v>
      </c>
    </row>
    <row r="67" spans="1:9" s="38" customFormat="1" ht="12.75" hidden="1">
      <c r="A67" s="39"/>
      <c r="B67" s="31"/>
      <c r="C67" s="30"/>
      <c r="D67" s="25"/>
      <c r="E67" s="44"/>
      <c r="F67" s="42">
        <f t="shared" si="3"/>
        <v>0</v>
      </c>
      <c r="G67" s="26"/>
      <c r="H67" s="44"/>
      <c r="I67" s="37">
        <f t="shared" si="1"/>
        <v>0</v>
      </c>
    </row>
    <row r="68" spans="1:9" s="38" customFormat="1" ht="12.75" hidden="1">
      <c r="A68" s="39"/>
      <c r="B68" s="31"/>
      <c r="C68" s="30"/>
      <c r="D68" s="25"/>
      <c r="E68" s="44"/>
      <c r="F68" s="42">
        <f t="shared" si="3"/>
        <v>0</v>
      </c>
      <c r="G68" s="26"/>
      <c r="H68" s="44"/>
      <c r="I68" s="37">
        <f t="shared" si="1"/>
        <v>0</v>
      </c>
    </row>
    <row r="69" spans="1:9" s="38" customFormat="1" ht="12.75" hidden="1">
      <c r="A69" s="39"/>
      <c r="B69" s="31"/>
      <c r="C69" s="30"/>
      <c r="D69" s="25"/>
      <c r="E69" s="44"/>
      <c r="F69" s="42">
        <f t="shared" si="3"/>
        <v>0</v>
      </c>
      <c r="G69" s="26"/>
      <c r="H69" s="44"/>
      <c r="I69" s="37">
        <f t="shared" si="1"/>
        <v>0</v>
      </c>
    </row>
    <row r="70" spans="1:9" s="38" customFormat="1" ht="12.75" hidden="1">
      <c r="A70" s="39"/>
      <c r="B70" s="31"/>
      <c r="C70" s="30"/>
      <c r="D70" s="25"/>
      <c r="E70" s="44"/>
      <c r="F70" s="42">
        <f t="shared" si="3"/>
        <v>0</v>
      </c>
      <c r="G70" s="26"/>
      <c r="H70" s="44"/>
      <c r="I70" s="37">
        <f t="shared" si="1"/>
        <v>0</v>
      </c>
    </row>
    <row r="71" spans="1:9" s="38" customFormat="1" ht="12.75" hidden="1">
      <c r="A71" s="39"/>
      <c r="B71" s="31"/>
      <c r="C71" s="30"/>
      <c r="D71" s="25"/>
      <c r="E71" s="44"/>
      <c r="F71" s="42">
        <f t="shared" si="3"/>
        <v>0</v>
      </c>
      <c r="G71" s="26"/>
      <c r="H71" s="44"/>
      <c r="I71" s="37">
        <f t="shared" si="1"/>
        <v>0</v>
      </c>
    </row>
    <row r="72" spans="1:9" s="38" customFormat="1" ht="12.75" hidden="1">
      <c r="A72" s="39"/>
      <c r="B72" s="31"/>
      <c r="C72" s="30"/>
      <c r="D72" s="25"/>
      <c r="E72" s="44"/>
      <c r="F72" s="42">
        <f t="shared" si="3"/>
        <v>0</v>
      </c>
      <c r="G72" s="26"/>
      <c r="H72" s="44"/>
      <c r="I72" s="37">
        <f t="shared" si="1"/>
        <v>0</v>
      </c>
    </row>
    <row r="73" spans="1:9" s="38" customFormat="1" ht="12.75" hidden="1">
      <c r="A73" s="39"/>
      <c r="B73" s="31"/>
      <c r="C73" s="30"/>
      <c r="D73" s="25"/>
      <c r="E73" s="44"/>
      <c r="F73" s="42">
        <f t="shared" si="3"/>
        <v>0</v>
      </c>
      <c r="G73" s="26"/>
      <c r="H73" s="44"/>
      <c r="I73" s="37">
        <f t="shared" si="1"/>
        <v>0</v>
      </c>
    </row>
    <row r="74" spans="1:9" hidden="1">
      <c r="A74" s="39"/>
      <c r="B74" s="31"/>
      <c r="C74" s="30"/>
      <c r="D74" s="25"/>
      <c r="E74" s="44"/>
      <c r="F74" s="42">
        <f t="shared" si="3"/>
        <v>0</v>
      </c>
      <c r="G74" s="26"/>
      <c r="H74" s="44"/>
      <c r="I74" s="37">
        <f t="shared" si="1"/>
        <v>0</v>
      </c>
    </row>
    <row r="75" spans="1:9" hidden="1">
      <c r="A75" s="39"/>
      <c r="B75" s="31"/>
      <c r="C75" s="30"/>
      <c r="D75" s="25"/>
      <c r="E75" s="44"/>
      <c r="F75" s="42">
        <f t="shared" si="3"/>
        <v>0</v>
      </c>
      <c r="G75" s="26"/>
      <c r="H75" s="44"/>
      <c r="I75" s="37">
        <f t="shared" si="1"/>
        <v>0</v>
      </c>
    </row>
    <row r="76" spans="1:9" hidden="1">
      <c r="A76" s="39"/>
      <c r="B76" s="31"/>
      <c r="C76" s="30"/>
      <c r="D76" s="25"/>
      <c r="E76" s="44"/>
      <c r="F76" s="42">
        <f t="shared" si="3"/>
        <v>0</v>
      </c>
      <c r="G76" s="26"/>
      <c r="H76" s="44"/>
      <c r="I76" s="37">
        <f t="shared" si="1"/>
        <v>0</v>
      </c>
    </row>
    <row r="77" spans="1:9" hidden="1">
      <c r="A77" s="39"/>
      <c r="B77" s="31"/>
      <c r="C77" s="30"/>
      <c r="D77" s="25"/>
      <c r="E77" s="44"/>
      <c r="F77" s="42">
        <f t="shared" si="3"/>
        <v>0</v>
      </c>
      <c r="G77" s="26"/>
      <c r="H77" s="44"/>
      <c r="I77" s="37">
        <f t="shared" si="1"/>
        <v>0</v>
      </c>
    </row>
    <row r="78" spans="1:9" hidden="1">
      <c r="A78" s="39"/>
      <c r="B78" s="31"/>
      <c r="C78" s="30"/>
      <c r="D78" s="25"/>
      <c r="E78" s="44"/>
      <c r="F78" s="42">
        <f t="shared" si="3"/>
        <v>0</v>
      </c>
      <c r="G78" s="26"/>
      <c r="H78" s="44"/>
      <c r="I78" s="37">
        <f t="shared" si="1"/>
        <v>0</v>
      </c>
    </row>
    <row r="79" spans="1:9" hidden="1">
      <c r="A79" s="39"/>
      <c r="B79" s="31"/>
      <c r="C79" s="30"/>
      <c r="D79" s="25"/>
      <c r="E79" s="44"/>
      <c r="F79" s="42">
        <f t="shared" si="3"/>
        <v>0</v>
      </c>
      <c r="G79" s="26"/>
      <c r="H79" s="44"/>
      <c r="I79" s="37">
        <f t="shared" ref="I79:I100" si="4">H79*D79</f>
        <v>0</v>
      </c>
    </row>
    <row r="80" spans="1:9" hidden="1">
      <c r="A80" s="39"/>
      <c r="B80" s="31"/>
      <c r="C80" s="30"/>
      <c r="D80" s="25"/>
      <c r="E80" s="44"/>
      <c r="F80" s="42">
        <f t="shared" si="3"/>
        <v>0</v>
      </c>
      <c r="G80" s="26"/>
      <c r="H80" s="44"/>
      <c r="I80" s="37">
        <f t="shared" si="4"/>
        <v>0</v>
      </c>
    </row>
    <row r="81" spans="1:9" hidden="1">
      <c r="A81" s="39"/>
      <c r="B81" s="31"/>
      <c r="C81" s="30"/>
      <c r="D81" s="25"/>
      <c r="E81" s="44"/>
      <c r="F81" s="42">
        <f t="shared" si="3"/>
        <v>0</v>
      </c>
      <c r="G81" s="26"/>
      <c r="H81" s="44"/>
      <c r="I81" s="37">
        <f t="shared" si="4"/>
        <v>0</v>
      </c>
    </row>
    <row r="82" spans="1:9" hidden="1">
      <c r="A82" s="39"/>
      <c r="B82" s="31"/>
      <c r="C82" s="30"/>
      <c r="D82" s="25"/>
      <c r="E82" s="44"/>
      <c r="F82" s="42">
        <f t="shared" si="3"/>
        <v>0</v>
      </c>
      <c r="G82" s="26"/>
      <c r="H82" s="44"/>
      <c r="I82" s="37">
        <f t="shared" si="4"/>
        <v>0</v>
      </c>
    </row>
    <row r="83" spans="1:9" hidden="1">
      <c r="A83" s="39"/>
      <c r="B83" s="31"/>
      <c r="C83" s="30"/>
      <c r="D83" s="25"/>
      <c r="E83" s="44"/>
      <c r="F83" s="42">
        <f t="shared" si="3"/>
        <v>0</v>
      </c>
      <c r="G83" s="26"/>
      <c r="H83" s="44"/>
      <c r="I83" s="37">
        <f t="shared" si="4"/>
        <v>0</v>
      </c>
    </row>
    <row r="84" spans="1:9" hidden="1">
      <c r="A84" s="39"/>
      <c r="B84" s="31"/>
      <c r="C84" s="30"/>
      <c r="D84" s="25"/>
      <c r="E84" s="44"/>
      <c r="F84" s="42">
        <f t="shared" si="3"/>
        <v>0</v>
      </c>
      <c r="G84" s="26"/>
      <c r="H84" s="44"/>
      <c r="I84" s="37">
        <f t="shared" si="4"/>
        <v>0</v>
      </c>
    </row>
    <row r="85" spans="1:9" hidden="1">
      <c r="A85" s="39"/>
      <c r="B85" s="31"/>
      <c r="C85" s="30"/>
      <c r="D85" s="25"/>
      <c r="E85" s="44"/>
      <c r="F85" s="42">
        <f t="shared" si="3"/>
        <v>0</v>
      </c>
      <c r="G85" s="26"/>
      <c r="H85" s="44"/>
      <c r="I85" s="37">
        <f t="shared" si="4"/>
        <v>0</v>
      </c>
    </row>
    <row r="86" spans="1:9" hidden="1">
      <c r="A86" s="39"/>
      <c r="B86" s="31"/>
      <c r="C86" s="30"/>
      <c r="D86" s="25"/>
      <c r="E86" s="44"/>
      <c r="F86" s="42">
        <f t="shared" si="3"/>
        <v>0</v>
      </c>
      <c r="G86" s="26"/>
      <c r="H86" s="44"/>
      <c r="I86" s="37">
        <f t="shared" si="4"/>
        <v>0</v>
      </c>
    </row>
    <row r="87" spans="1:9" hidden="1">
      <c r="A87" s="39"/>
      <c r="B87" s="31"/>
      <c r="C87" s="30"/>
      <c r="D87" s="25"/>
      <c r="E87" s="44"/>
      <c r="F87" s="42">
        <f t="shared" si="3"/>
        <v>0</v>
      </c>
      <c r="G87" s="26"/>
      <c r="H87" s="44"/>
      <c r="I87" s="37">
        <f t="shared" si="4"/>
        <v>0</v>
      </c>
    </row>
    <row r="88" spans="1:9" hidden="1">
      <c r="A88" s="39"/>
      <c r="B88" s="31"/>
      <c r="C88" s="30"/>
      <c r="D88" s="25"/>
      <c r="E88" s="44"/>
      <c r="F88" s="42">
        <f t="shared" si="3"/>
        <v>0</v>
      </c>
      <c r="G88" s="26"/>
      <c r="H88" s="44"/>
      <c r="I88" s="37">
        <f t="shared" si="4"/>
        <v>0</v>
      </c>
    </row>
    <row r="89" spans="1:9" hidden="1">
      <c r="A89" s="39"/>
      <c r="B89" s="31"/>
      <c r="C89" s="30"/>
      <c r="D89" s="25"/>
      <c r="E89" s="44"/>
      <c r="F89" s="42">
        <f t="shared" si="3"/>
        <v>0</v>
      </c>
      <c r="G89" s="26"/>
      <c r="H89" s="44"/>
      <c r="I89" s="37">
        <f t="shared" si="4"/>
        <v>0</v>
      </c>
    </row>
    <row r="90" spans="1:9" hidden="1">
      <c r="A90" s="39"/>
      <c r="B90" s="31"/>
      <c r="C90" s="30"/>
      <c r="D90" s="25"/>
      <c r="E90" s="44"/>
      <c r="F90" s="42">
        <f t="shared" si="3"/>
        <v>0</v>
      </c>
      <c r="G90" s="26"/>
      <c r="H90" s="44"/>
      <c r="I90" s="37">
        <f t="shared" si="4"/>
        <v>0</v>
      </c>
    </row>
    <row r="91" spans="1:9" hidden="1">
      <c r="A91" s="39"/>
      <c r="B91" s="31"/>
      <c r="C91" s="30"/>
      <c r="D91" s="25"/>
      <c r="E91" s="44"/>
      <c r="F91" s="42">
        <f t="shared" si="3"/>
        <v>0</v>
      </c>
      <c r="G91" s="26"/>
      <c r="H91" s="44"/>
      <c r="I91" s="37">
        <f t="shared" si="4"/>
        <v>0</v>
      </c>
    </row>
    <row r="92" spans="1:9" hidden="1">
      <c r="A92" s="39"/>
      <c r="B92" s="31"/>
      <c r="C92" s="30"/>
      <c r="D92" s="25"/>
      <c r="E92" s="44"/>
      <c r="F92" s="42">
        <f t="shared" si="3"/>
        <v>0</v>
      </c>
      <c r="G92" s="26"/>
      <c r="H92" s="44"/>
      <c r="I92" s="37">
        <f t="shared" si="4"/>
        <v>0</v>
      </c>
    </row>
    <row r="93" spans="1:9" hidden="1">
      <c r="A93" s="39"/>
      <c r="B93" s="31"/>
      <c r="C93" s="30"/>
      <c r="D93" s="25"/>
      <c r="E93" s="44"/>
      <c r="F93" s="42">
        <f t="shared" si="3"/>
        <v>0</v>
      </c>
      <c r="G93" s="26"/>
      <c r="H93" s="44"/>
      <c r="I93" s="37">
        <f t="shared" si="4"/>
        <v>0</v>
      </c>
    </row>
    <row r="94" spans="1:9" hidden="1">
      <c r="A94" s="39"/>
      <c r="B94" s="31"/>
      <c r="C94" s="30"/>
      <c r="D94" s="25"/>
      <c r="E94" s="44"/>
      <c r="F94" s="42">
        <f t="shared" si="3"/>
        <v>0</v>
      </c>
      <c r="G94" s="26"/>
      <c r="H94" s="44"/>
      <c r="I94" s="37">
        <f t="shared" si="4"/>
        <v>0</v>
      </c>
    </row>
    <row r="95" spans="1:9" hidden="1">
      <c r="A95" s="39"/>
      <c r="B95" s="31"/>
      <c r="C95" s="30"/>
      <c r="D95" s="25"/>
      <c r="E95" s="44"/>
      <c r="F95" s="42">
        <f t="shared" si="3"/>
        <v>0</v>
      </c>
      <c r="G95" s="26"/>
      <c r="H95" s="44"/>
      <c r="I95" s="37">
        <f t="shared" si="4"/>
        <v>0</v>
      </c>
    </row>
    <row r="96" spans="1:9" hidden="1">
      <c r="A96" s="39"/>
      <c r="B96" s="31"/>
      <c r="C96" s="30"/>
      <c r="D96" s="25"/>
      <c r="E96" s="44"/>
      <c r="F96" s="42">
        <f t="shared" si="3"/>
        <v>0</v>
      </c>
      <c r="G96" s="26"/>
      <c r="H96" s="44"/>
      <c r="I96" s="37">
        <f t="shared" si="4"/>
        <v>0</v>
      </c>
    </row>
    <row r="97" spans="1:9" hidden="1">
      <c r="A97" s="39"/>
      <c r="B97" s="31"/>
      <c r="C97" s="30"/>
      <c r="D97" s="25"/>
      <c r="E97" s="44"/>
      <c r="F97" s="42">
        <f t="shared" si="3"/>
        <v>0</v>
      </c>
      <c r="G97" s="26"/>
      <c r="H97" s="44"/>
      <c r="I97" s="37">
        <f t="shared" si="4"/>
        <v>0</v>
      </c>
    </row>
    <row r="98" spans="1:9" hidden="1">
      <c r="A98" s="39"/>
      <c r="B98" s="31"/>
      <c r="C98" s="30"/>
      <c r="D98" s="25"/>
      <c r="E98" s="44"/>
      <c r="F98" s="42">
        <f t="shared" si="3"/>
        <v>0</v>
      </c>
      <c r="G98" s="26"/>
      <c r="H98" s="44"/>
      <c r="I98" s="37">
        <f t="shared" si="4"/>
        <v>0</v>
      </c>
    </row>
    <row r="99" spans="1:9" hidden="1">
      <c r="A99" s="39"/>
      <c r="B99" s="31"/>
      <c r="C99" s="30"/>
      <c r="D99" s="25"/>
      <c r="E99" s="44"/>
      <c r="F99" s="42">
        <f t="shared" si="3"/>
        <v>0</v>
      </c>
      <c r="G99" s="26"/>
      <c r="H99" s="44"/>
      <c r="I99" s="37">
        <f t="shared" si="4"/>
        <v>0</v>
      </c>
    </row>
    <row r="100" spans="1:9" ht="15.75" hidden="1">
      <c r="A100" s="63" t="s">
        <v>65</v>
      </c>
      <c r="B100" s="31"/>
      <c r="C100" s="30"/>
      <c r="D100" s="25"/>
      <c r="E100" s="44"/>
      <c r="F100" s="42">
        <f t="shared" si="3"/>
        <v>0</v>
      </c>
      <c r="G100" s="26"/>
      <c r="H100" s="44"/>
      <c r="I100" s="37">
        <f t="shared" si="4"/>
        <v>0</v>
      </c>
    </row>
  </sheetData>
  <sheetProtection formatCells="0" formatRows="0" insertRows="0" deleteRows="0"/>
  <mergeCells count="9">
    <mergeCell ref="A8:B8"/>
    <mergeCell ref="A10:B12"/>
    <mergeCell ref="C10:G12"/>
    <mergeCell ref="A1:I2"/>
    <mergeCell ref="A3:B3"/>
    <mergeCell ref="A4:B4"/>
    <mergeCell ref="A5:B5"/>
    <mergeCell ref="A6:B6"/>
    <mergeCell ref="A7:B7"/>
  </mergeCells>
  <conditionalFormatting sqref="A24:C48 C20:C23 B14:B23 G20:G100 A49:D99 E49:F100 B100:D100 D14:F48 H14:H100">
    <cfRule type="notContainsBlanks" dxfId="32" priority="7">
      <formula>LEN(TRIM(A14))&gt;0</formula>
    </cfRule>
  </conditionalFormatting>
  <conditionalFormatting sqref="I14:I100">
    <cfRule type="notContainsBlanks" dxfId="31" priority="6">
      <formula>LEN(TRIM(I14))&gt;0</formula>
    </cfRule>
  </conditionalFormatting>
  <conditionalFormatting sqref="A14:A23">
    <cfRule type="notContainsBlanks" dxfId="30" priority="5">
      <formula>LEN(TRIM(A14))&gt;0</formula>
    </cfRule>
  </conditionalFormatting>
  <conditionalFormatting sqref="C14:C19">
    <cfRule type="notContainsBlanks" dxfId="29" priority="4">
      <formula>LEN(TRIM(C14))&gt;0</formula>
    </cfRule>
  </conditionalFormatting>
  <conditionalFormatting sqref="G14:G19">
    <cfRule type="notContainsBlanks" dxfId="28" priority="3">
      <formula>LEN(TRIM(G14))&gt;0</formula>
    </cfRule>
  </conditionalFormatting>
  <conditionalFormatting sqref="C14:C1048576">
    <cfRule type="duplicateValues" dxfId="27" priority="2"/>
  </conditionalFormatting>
  <conditionalFormatting sqref="A100">
    <cfRule type="notContainsBlanks" dxfId="26" priority="1">
      <formula>LEN(TRIM(A100))&gt;0</formula>
    </cfRule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C4E2-4398-42F3-A450-19A8D22C3B12}">
  <dimension ref="A1:L100"/>
  <sheetViews>
    <sheetView showGridLines="0" view="pageBreakPreview" zoomScale="60" zoomScaleNormal="100" workbookViewId="0">
      <selection activeCell="G101" sqref="G101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4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251" t="s">
        <v>97</v>
      </c>
      <c r="B1" s="251"/>
      <c r="C1" s="251"/>
      <c r="D1" s="251"/>
      <c r="E1" s="251"/>
      <c r="F1" s="251"/>
      <c r="G1" s="251"/>
      <c r="H1" s="251"/>
      <c r="I1" s="251"/>
    </row>
    <row r="2" spans="1:12" ht="24" customHeight="1" thickBot="1">
      <c r="A2" s="251"/>
      <c r="B2" s="251"/>
      <c r="C2" s="251"/>
      <c r="D2" s="251"/>
      <c r="E2" s="251"/>
      <c r="F2" s="251"/>
      <c r="G2" s="251"/>
      <c r="H2" s="251"/>
      <c r="I2" s="251"/>
    </row>
    <row r="3" spans="1:12" ht="24" customHeight="1">
      <c r="A3" s="252" t="s">
        <v>32</v>
      </c>
      <c r="B3" s="253"/>
      <c r="C3" s="19" t="s">
        <v>7</v>
      </c>
      <c r="D3" s="10"/>
      <c r="E3" s="10"/>
      <c r="F3" s="22" t="s">
        <v>12</v>
      </c>
      <c r="G3" s="50"/>
      <c r="H3" s="51"/>
      <c r="I3" s="50"/>
    </row>
    <row r="4" spans="1:12" ht="24" customHeight="1">
      <c r="A4" s="254" t="s">
        <v>33</v>
      </c>
      <c r="B4" s="255"/>
      <c r="C4" s="19" t="s">
        <v>8</v>
      </c>
      <c r="D4" s="10"/>
      <c r="E4" s="10"/>
      <c r="F4" s="22" t="s">
        <v>13</v>
      </c>
      <c r="G4" s="9"/>
      <c r="H4" s="29"/>
      <c r="I4" s="9"/>
    </row>
    <row r="5" spans="1:12" ht="24" customHeight="1">
      <c r="A5" s="254" t="s">
        <v>34</v>
      </c>
      <c r="B5" s="255"/>
      <c r="C5" s="19" t="s">
        <v>9</v>
      </c>
      <c r="D5" s="10"/>
      <c r="E5" s="10"/>
      <c r="F5" s="23" t="s">
        <v>14</v>
      </c>
      <c r="G5" s="9"/>
      <c r="H5" s="29"/>
      <c r="I5" s="9"/>
      <c r="L5" s="28"/>
    </row>
    <row r="6" spans="1:12" ht="24" customHeight="1">
      <c r="A6" s="254" t="s">
        <v>48</v>
      </c>
      <c r="B6" s="255"/>
      <c r="C6" s="19" t="s">
        <v>10</v>
      </c>
      <c r="D6" s="10"/>
      <c r="E6" s="10"/>
      <c r="F6" s="22" t="s">
        <v>15</v>
      </c>
      <c r="G6" s="9"/>
      <c r="H6" s="29"/>
      <c r="I6" s="9"/>
    </row>
    <row r="7" spans="1:12" ht="24" customHeight="1">
      <c r="A7" s="266"/>
      <c r="B7" s="257"/>
      <c r="C7" s="19" t="s">
        <v>11</v>
      </c>
      <c r="D7" s="10"/>
      <c r="E7" s="10"/>
      <c r="F7" s="22" t="s">
        <v>16</v>
      </c>
      <c r="G7" s="9"/>
      <c r="H7" s="29"/>
      <c r="I7" s="9"/>
    </row>
    <row r="8" spans="1:12" ht="24" customHeight="1" thickBot="1">
      <c r="A8" s="234"/>
      <c r="B8" s="235"/>
      <c r="C8" s="6"/>
      <c r="D8" s="7"/>
      <c r="E8" s="21"/>
      <c r="F8" s="20"/>
      <c r="G8" s="4"/>
      <c r="H8" s="27"/>
      <c r="I8" s="4"/>
    </row>
    <row r="9" spans="1:12" ht="24" customHeight="1" thickTop="1" thickBot="1">
      <c r="A9" s="8"/>
      <c r="B9" s="6"/>
      <c r="C9" s="6"/>
      <c r="D9" s="7"/>
      <c r="E9" s="21"/>
      <c r="F9" s="20"/>
      <c r="G9" s="4"/>
      <c r="H9" s="27"/>
    </row>
    <row r="10" spans="1:12" ht="24" customHeight="1" thickTop="1">
      <c r="A10" s="267" t="s">
        <v>66</v>
      </c>
      <c r="B10" s="268"/>
      <c r="C10" s="242"/>
      <c r="D10" s="243"/>
      <c r="E10" s="243"/>
      <c r="F10" s="243"/>
      <c r="G10" s="244"/>
      <c r="H10" s="47" t="s">
        <v>4</v>
      </c>
      <c r="I10" s="46" t="s">
        <v>4</v>
      </c>
    </row>
    <row r="11" spans="1:12" ht="24" customHeight="1">
      <c r="A11" s="269"/>
      <c r="B11" s="270"/>
      <c r="C11" s="245"/>
      <c r="D11" s="246"/>
      <c r="E11" s="246"/>
      <c r="F11" s="246"/>
      <c r="G11" s="247"/>
      <c r="H11" s="15" t="s">
        <v>6</v>
      </c>
      <c r="I11" s="17" t="s">
        <v>5</v>
      </c>
    </row>
    <row r="12" spans="1:12" ht="24" customHeight="1" thickBot="1">
      <c r="A12" s="271"/>
      <c r="B12" s="272"/>
      <c r="C12" s="248"/>
      <c r="D12" s="249"/>
      <c r="E12" s="249"/>
      <c r="F12" s="249"/>
      <c r="G12" s="250"/>
      <c r="H12" s="16">
        <f>SUM(H14:H17)</f>
        <v>0</v>
      </c>
      <c r="I12" s="18">
        <f>SUM(I14:I17)</f>
        <v>0</v>
      </c>
    </row>
    <row r="13" spans="1:12" s="57" customFormat="1" ht="24.75" customHeight="1" thickTop="1">
      <c r="A13" s="52" t="s">
        <v>0</v>
      </c>
      <c r="B13" s="52" t="s">
        <v>64</v>
      </c>
      <c r="C13" s="52" t="s">
        <v>24</v>
      </c>
      <c r="D13" s="52" t="s">
        <v>25</v>
      </c>
      <c r="E13" s="53" t="s">
        <v>26</v>
      </c>
      <c r="F13" s="54" t="s">
        <v>28</v>
      </c>
      <c r="G13" s="55" t="s">
        <v>23</v>
      </c>
      <c r="H13" s="56" t="s">
        <v>27</v>
      </c>
      <c r="I13" s="53" t="s">
        <v>4</v>
      </c>
    </row>
    <row r="14" spans="1:12" s="13" customFormat="1" ht="18" customHeight="1">
      <c r="A14" s="39" t="s">
        <v>133</v>
      </c>
      <c r="B14" s="40" t="s">
        <v>134</v>
      </c>
      <c r="C14" s="30" t="s">
        <v>129</v>
      </c>
      <c r="D14" s="25">
        <v>8</v>
      </c>
      <c r="E14" s="41">
        <v>2</v>
      </c>
      <c r="F14" s="42">
        <f>E14*D14</f>
        <v>16</v>
      </c>
      <c r="G14" s="32">
        <v>17.989999999999998</v>
      </c>
      <c r="H14" s="30"/>
      <c r="I14" s="37">
        <f>H14*D14</f>
        <v>0</v>
      </c>
    </row>
    <row r="15" spans="1:12" s="13" customFormat="1" ht="18" customHeight="1">
      <c r="A15" s="39" t="s">
        <v>135</v>
      </c>
      <c r="B15" s="43" t="s">
        <v>136</v>
      </c>
      <c r="C15" s="30" t="s">
        <v>130</v>
      </c>
      <c r="D15" s="25">
        <v>3.5</v>
      </c>
      <c r="E15" s="41">
        <v>2</v>
      </c>
      <c r="F15" s="42">
        <f t="shared" ref="F15:F17" si="0">E15*D15</f>
        <v>7</v>
      </c>
      <c r="G15" s="32">
        <v>7.99</v>
      </c>
      <c r="H15" s="30"/>
      <c r="I15" s="37">
        <f t="shared" ref="I15:I78" si="1">H15*D15</f>
        <v>0</v>
      </c>
    </row>
    <row r="16" spans="1:12" s="13" customFormat="1" ht="18" customHeight="1">
      <c r="A16" s="39" t="s">
        <v>137</v>
      </c>
      <c r="B16" s="43" t="s">
        <v>138</v>
      </c>
      <c r="C16" s="30" t="s">
        <v>131</v>
      </c>
      <c r="D16" s="25">
        <v>3.5</v>
      </c>
      <c r="E16" s="41">
        <v>2</v>
      </c>
      <c r="F16" s="42">
        <f t="shared" si="0"/>
        <v>7</v>
      </c>
      <c r="G16" s="32">
        <v>7.99</v>
      </c>
      <c r="H16" s="30"/>
      <c r="I16" s="37">
        <f t="shared" si="1"/>
        <v>0</v>
      </c>
    </row>
    <row r="17" spans="1:9" s="13" customFormat="1" ht="18" customHeight="1">
      <c r="A17" s="39" t="s">
        <v>139</v>
      </c>
      <c r="B17" s="43" t="s">
        <v>140</v>
      </c>
      <c r="C17" s="30" t="s">
        <v>132</v>
      </c>
      <c r="D17" s="25">
        <v>7.5</v>
      </c>
      <c r="E17" s="41">
        <v>4</v>
      </c>
      <c r="F17" s="42">
        <f t="shared" si="0"/>
        <v>30</v>
      </c>
      <c r="G17" s="32">
        <v>16.989999999999998</v>
      </c>
      <c r="H17" s="30"/>
      <c r="I17" s="37">
        <f t="shared" si="1"/>
        <v>0</v>
      </c>
    </row>
    <row r="18" spans="1:9" s="13" customFormat="1" ht="12" hidden="1">
      <c r="A18" s="39"/>
      <c r="B18" s="43"/>
      <c r="C18" s="30"/>
      <c r="D18" s="25"/>
      <c r="E18" s="41"/>
      <c r="F18" s="42">
        <f t="shared" ref="F18:F48" si="2">E18*D18</f>
        <v>0</v>
      </c>
      <c r="G18" s="32"/>
      <c r="H18" s="30">
        <v>1</v>
      </c>
      <c r="I18" s="37">
        <f t="shared" si="1"/>
        <v>0</v>
      </c>
    </row>
    <row r="19" spans="1:9" s="13" customFormat="1" ht="12" hidden="1">
      <c r="A19" s="39"/>
      <c r="B19" s="43"/>
      <c r="C19" s="30"/>
      <c r="D19" s="25"/>
      <c r="E19" s="41"/>
      <c r="F19" s="42">
        <f t="shared" si="2"/>
        <v>0</v>
      </c>
      <c r="G19" s="32"/>
      <c r="H19" s="30">
        <v>1</v>
      </c>
      <c r="I19" s="37">
        <f t="shared" si="1"/>
        <v>0</v>
      </c>
    </row>
    <row r="20" spans="1:9" s="12" customFormat="1" ht="12.75" hidden="1">
      <c r="A20" s="39"/>
      <c r="B20" s="43"/>
      <c r="C20" s="30"/>
      <c r="D20" s="25"/>
      <c r="E20" s="41"/>
      <c r="F20" s="42">
        <f t="shared" si="2"/>
        <v>0</v>
      </c>
      <c r="G20" s="26"/>
      <c r="H20" s="30">
        <v>1</v>
      </c>
      <c r="I20" s="37">
        <f t="shared" si="1"/>
        <v>0</v>
      </c>
    </row>
    <row r="21" spans="1:9" s="12" customFormat="1" ht="12.75" hidden="1">
      <c r="A21" s="39"/>
      <c r="B21" s="43"/>
      <c r="C21" s="30"/>
      <c r="D21" s="25"/>
      <c r="E21" s="41"/>
      <c r="F21" s="42">
        <f t="shared" si="2"/>
        <v>0</v>
      </c>
      <c r="G21" s="26"/>
      <c r="H21" s="30">
        <v>1</v>
      </c>
      <c r="I21" s="37">
        <f t="shared" si="1"/>
        <v>0</v>
      </c>
    </row>
    <row r="22" spans="1:9" s="12" customFormat="1" ht="12.75" hidden="1">
      <c r="A22" s="39"/>
      <c r="B22" s="43"/>
      <c r="C22" s="30"/>
      <c r="D22" s="25"/>
      <c r="E22" s="41"/>
      <c r="F22" s="42">
        <f t="shared" si="2"/>
        <v>0</v>
      </c>
      <c r="G22" s="26"/>
      <c r="H22" s="30">
        <v>1</v>
      </c>
      <c r="I22" s="37">
        <f t="shared" si="1"/>
        <v>0</v>
      </c>
    </row>
    <row r="23" spans="1:9" s="12" customFormat="1" ht="12.75" hidden="1">
      <c r="A23" s="39"/>
      <c r="B23" s="43"/>
      <c r="C23" s="30"/>
      <c r="D23" s="25"/>
      <c r="E23" s="41"/>
      <c r="F23" s="42">
        <f t="shared" si="2"/>
        <v>0</v>
      </c>
      <c r="G23" s="26"/>
      <c r="H23" s="30"/>
      <c r="I23" s="37">
        <f t="shared" si="1"/>
        <v>0</v>
      </c>
    </row>
    <row r="24" spans="1:9" s="12" customFormat="1" ht="12.75" hidden="1">
      <c r="A24" s="39"/>
      <c r="B24" s="31"/>
      <c r="C24" s="30"/>
      <c r="D24" s="25"/>
      <c r="E24" s="44"/>
      <c r="F24" s="42">
        <f t="shared" si="2"/>
        <v>0</v>
      </c>
      <c r="G24" s="26"/>
      <c r="H24" s="44"/>
      <c r="I24" s="37">
        <f t="shared" si="1"/>
        <v>0</v>
      </c>
    </row>
    <row r="25" spans="1:9" s="12" customFormat="1" ht="12.75" hidden="1">
      <c r="A25" s="39"/>
      <c r="B25" s="31"/>
      <c r="C25" s="30"/>
      <c r="D25" s="25"/>
      <c r="E25" s="44"/>
      <c r="F25" s="42">
        <f t="shared" si="2"/>
        <v>0</v>
      </c>
      <c r="G25" s="26"/>
      <c r="H25" s="44"/>
      <c r="I25" s="37">
        <f t="shared" si="1"/>
        <v>0</v>
      </c>
    </row>
    <row r="26" spans="1:9" s="12" customFormat="1" ht="12.75" hidden="1">
      <c r="A26" s="39"/>
      <c r="B26" s="31"/>
      <c r="C26" s="30"/>
      <c r="D26" s="25"/>
      <c r="E26" s="44"/>
      <c r="F26" s="42">
        <f t="shared" si="2"/>
        <v>0</v>
      </c>
      <c r="G26" s="26"/>
      <c r="H26" s="44"/>
      <c r="I26" s="37">
        <f t="shared" si="1"/>
        <v>0</v>
      </c>
    </row>
    <row r="27" spans="1:9" s="12" customFormat="1" ht="12.75" hidden="1">
      <c r="A27" s="39"/>
      <c r="B27" s="31"/>
      <c r="C27" s="30"/>
      <c r="D27" s="25"/>
      <c r="E27" s="44"/>
      <c r="F27" s="42">
        <f t="shared" si="2"/>
        <v>0</v>
      </c>
      <c r="G27" s="26"/>
      <c r="H27" s="44"/>
      <c r="I27" s="37">
        <f t="shared" si="1"/>
        <v>0</v>
      </c>
    </row>
    <row r="28" spans="1:9" s="12" customFormat="1" ht="12.75" hidden="1">
      <c r="A28" s="39"/>
      <c r="B28" s="31"/>
      <c r="C28" s="30"/>
      <c r="D28" s="25"/>
      <c r="E28" s="44"/>
      <c r="F28" s="42">
        <f t="shared" si="2"/>
        <v>0</v>
      </c>
      <c r="G28" s="26"/>
      <c r="H28" s="44"/>
      <c r="I28" s="37">
        <f t="shared" si="1"/>
        <v>0</v>
      </c>
    </row>
    <row r="29" spans="1:9" s="12" customFormat="1" ht="12.75" hidden="1">
      <c r="A29" s="39"/>
      <c r="B29" s="31"/>
      <c r="C29" s="30"/>
      <c r="D29" s="25"/>
      <c r="E29" s="44"/>
      <c r="F29" s="42">
        <f t="shared" si="2"/>
        <v>0</v>
      </c>
      <c r="G29" s="26"/>
      <c r="H29" s="44"/>
      <c r="I29" s="37">
        <f t="shared" si="1"/>
        <v>0</v>
      </c>
    </row>
    <row r="30" spans="1:9" s="12" customFormat="1" ht="12.75" hidden="1">
      <c r="A30" s="39"/>
      <c r="B30" s="31"/>
      <c r="C30" s="30"/>
      <c r="D30" s="25"/>
      <c r="E30" s="44"/>
      <c r="F30" s="42">
        <f t="shared" si="2"/>
        <v>0</v>
      </c>
      <c r="G30" s="26"/>
      <c r="H30" s="44"/>
      <c r="I30" s="37">
        <f t="shared" si="1"/>
        <v>0</v>
      </c>
    </row>
    <row r="31" spans="1:9" s="12" customFormat="1" ht="12.75" hidden="1">
      <c r="A31" s="39"/>
      <c r="B31" s="31"/>
      <c r="C31" s="30"/>
      <c r="D31" s="25"/>
      <c r="E31" s="44"/>
      <c r="F31" s="42">
        <f t="shared" si="2"/>
        <v>0</v>
      </c>
      <c r="G31" s="26"/>
      <c r="H31" s="44"/>
      <c r="I31" s="37">
        <f t="shared" si="1"/>
        <v>0</v>
      </c>
    </row>
    <row r="32" spans="1:9" s="12" customFormat="1" ht="12.75" hidden="1">
      <c r="A32" s="39"/>
      <c r="B32" s="31"/>
      <c r="C32" s="30"/>
      <c r="D32" s="25"/>
      <c r="E32" s="44"/>
      <c r="F32" s="42">
        <f t="shared" si="2"/>
        <v>0</v>
      </c>
      <c r="G32" s="26"/>
      <c r="H32" s="44"/>
      <c r="I32" s="37">
        <f t="shared" si="1"/>
        <v>0</v>
      </c>
    </row>
    <row r="33" spans="1:9" s="12" customFormat="1" ht="12.75" hidden="1">
      <c r="A33" s="39"/>
      <c r="B33" s="31"/>
      <c r="C33" s="30"/>
      <c r="D33" s="25"/>
      <c r="E33" s="44"/>
      <c r="F33" s="42">
        <f t="shared" si="2"/>
        <v>0</v>
      </c>
      <c r="G33" s="26"/>
      <c r="H33" s="44"/>
      <c r="I33" s="37">
        <f t="shared" si="1"/>
        <v>0</v>
      </c>
    </row>
    <row r="34" spans="1:9" s="12" customFormat="1" ht="12.75" hidden="1">
      <c r="A34" s="39"/>
      <c r="B34" s="31"/>
      <c r="C34" s="30"/>
      <c r="D34" s="25"/>
      <c r="E34" s="44"/>
      <c r="F34" s="42">
        <f t="shared" si="2"/>
        <v>0</v>
      </c>
      <c r="G34" s="26"/>
      <c r="H34" s="44"/>
      <c r="I34" s="37">
        <f t="shared" si="1"/>
        <v>0</v>
      </c>
    </row>
    <row r="35" spans="1:9" s="12" customFormat="1" ht="12.75" hidden="1">
      <c r="A35" s="39"/>
      <c r="B35" s="31"/>
      <c r="C35" s="30"/>
      <c r="D35" s="25"/>
      <c r="E35" s="44"/>
      <c r="F35" s="42">
        <f t="shared" si="2"/>
        <v>0</v>
      </c>
      <c r="G35" s="26"/>
      <c r="H35" s="44"/>
      <c r="I35" s="37">
        <f t="shared" si="1"/>
        <v>0</v>
      </c>
    </row>
    <row r="36" spans="1:9" s="12" customFormat="1" ht="12.75" hidden="1">
      <c r="A36" s="39"/>
      <c r="B36" s="31"/>
      <c r="C36" s="30"/>
      <c r="D36" s="25"/>
      <c r="E36" s="44"/>
      <c r="F36" s="42">
        <f t="shared" si="2"/>
        <v>0</v>
      </c>
      <c r="G36" s="26"/>
      <c r="H36" s="44"/>
      <c r="I36" s="37">
        <f t="shared" si="1"/>
        <v>0</v>
      </c>
    </row>
    <row r="37" spans="1:9" s="12" customFormat="1" ht="12.75" hidden="1">
      <c r="A37" s="39"/>
      <c r="B37" s="31"/>
      <c r="C37" s="30"/>
      <c r="D37" s="25"/>
      <c r="E37" s="44"/>
      <c r="F37" s="42">
        <f t="shared" si="2"/>
        <v>0</v>
      </c>
      <c r="G37" s="26"/>
      <c r="H37" s="44"/>
      <c r="I37" s="37">
        <f t="shared" si="1"/>
        <v>0</v>
      </c>
    </row>
    <row r="38" spans="1:9" s="12" customFormat="1" ht="12.75" hidden="1">
      <c r="A38" s="39"/>
      <c r="B38" s="31"/>
      <c r="C38" s="30"/>
      <c r="D38" s="25"/>
      <c r="E38" s="44"/>
      <c r="F38" s="42">
        <f t="shared" si="2"/>
        <v>0</v>
      </c>
      <c r="G38" s="26"/>
      <c r="H38" s="44"/>
      <c r="I38" s="37">
        <f t="shared" si="1"/>
        <v>0</v>
      </c>
    </row>
    <row r="39" spans="1:9" s="12" customFormat="1" ht="12.75" hidden="1">
      <c r="A39" s="39"/>
      <c r="B39" s="31"/>
      <c r="C39" s="30"/>
      <c r="D39" s="25"/>
      <c r="E39" s="44"/>
      <c r="F39" s="42">
        <f t="shared" si="2"/>
        <v>0</v>
      </c>
      <c r="G39" s="26"/>
      <c r="H39" s="44"/>
      <c r="I39" s="37">
        <f t="shared" si="1"/>
        <v>0</v>
      </c>
    </row>
    <row r="40" spans="1:9" s="12" customFormat="1" ht="12.75" hidden="1">
      <c r="A40" s="39"/>
      <c r="B40" s="31"/>
      <c r="C40" s="30"/>
      <c r="D40" s="25"/>
      <c r="E40" s="44"/>
      <c r="F40" s="42">
        <f t="shared" si="2"/>
        <v>0</v>
      </c>
      <c r="G40" s="26"/>
      <c r="H40" s="44"/>
      <c r="I40" s="37">
        <f t="shared" si="1"/>
        <v>0</v>
      </c>
    </row>
    <row r="41" spans="1:9" s="12" customFormat="1" ht="12.75" hidden="1">
      <c r="A41" s="39"/>
      <c r="B41" s="31"/>
      <c r="C41" s="30"/>
      <c r="D41" s="25"/>
      <c r="E41" s="44"/>
      <c r="F41" s="42">
        <f t="shared" si="2"/>
        <v>0</v>
      </c>
      <c r="G41" s="26"/>
      <c r="H41" s="44"/>
      <c r="I41" s="37">
        <f t="shared" si="1"/>
        <v>0</v>
      </c>
    </row>
    <row r="42" spans="1:9" s="12" customFormat="1" ht="12.75" hidden="1">
      <c r="A42" s="39"/>
      <c r="B42" s="31"/>
      <c r="C42" s="30"/>
      <c r="D42" s="25"/>
      <c r="E42" s="44"/>
      <c r="F42" s="42">
        <f t="shared" si="2"/>
        <v>0</v>
      </c>
      <c r="G42" s="26"/>
      <c r="H42" s="44"/>
      <c r="I42" s="37">
        <f t="shared" si="1"/>
        <v>0</v>
      </c>
    </row>
    <row r="43" spans="1:9" s="12" customFormat="1" ht="12.75" hidden="1">
      <c r="A43" s="39"/>
      <c r="B43" s="31"/>
      <c r="C43" s="30"/>
      <c r="D43" s="25"/>
      <c r="E43" s="44"/>
      <c r="F43" s="42">
        <f t="shared" si="2"/>
        <v>0</v>
      </c>
      <c r="G43" s="26"/>
      <c r="H43" s="44"/>
      <c r="I43" s="37">
        <f t="shared" si="1"/>
        <v>0</v>
      </c>
    </row>
    <row r="44" spans="1:9" s="12" customFormat="1" ht="12.75" hidden="1">
      <c r="A44" s="39"/>
      <c r="B44" s="31"/>
      <c r="C44" s="30"/>
      <c r="D44" s="25"/>
      <c r="E44" s="44"/>
      <c r="F44" s="42">
        <f t="shared" si="2"/>
        <v>0</v>
      </c>
      <c r="G44" s="26"/>
      <c r="H44" s="44"/>
      <c r="I44" s="37">
        <f t="shared" si="1"/>
        <v>0</v>
      </c>
    </row>
    <row r="45" spans="1:9" s="12" customFormat="1" ht="12.75" hidden="1">
      <c r="A45" s="39"/>
      <c r="B45" s="31"/>
      <c r="C45" s="30"/>
      <c r="D45" s="25"/>
      <c r="E45" s="44"/>
      <c r="F45" s="42">
        <f t="shared" si="2"/>
        <v>0</v>
      </c>
      <c r="G45" s="26"/>
      <c r="H45" s="44"/>
      <c r="I45" s="37">
        <f t="shared" si="1"/>
        <v>0</v>
      </c>
    </row>
    <row r="46" spans="1:9" s="12" customFormat="1" ht="12.75" hidden="1">
      <c r="A46" s="39"/>
      <c r="B46" s="31"/>
      <c r="C46" s="30"/>
      <c r="D46" s="25"/>
      <c r="E46" s="44"/>
      <c r="F46" s="42">
        <f t="shared" si="2"/>
        <v>0</v>
      </c>
      <c r="G46" s="26"/>
      <c r="H46" s="44"/>
      <c r="I46" s="37">
        <f t="shared" si="1"/>
        <v>0</v>
      </c>
    </row>
    <row r="47" spans="1:9" s="12" customFormat="1" ht="12.75" hidden="1">
      <c r="A47" s="39"/>
      <c r="B47" s="31"/>
      <c r="C47" s="30"/>
      <c r="D47" s="25"/>
      <c r="E47" s="44"/>
      <c r="F47" s="42">
        <f t="shared" si="2"/>
        <v>0</v>
      </c>
      <c r="G47" s="26"/>
      <c r="H47" s="44"/>
      <c r="I47" s="37">
        <f t="shared" si="1"/>
        <v>0</v>
      </c>
    </row>
    <row r="48" spans="1:9" s="12" customFormat="1" ht="12.75" hidden="1">
      <c r="A48" s="39"/>
      <c r="B48" s="31"/>
      <c r="C48" s="30"/>
      <c r="D48" s="25"/>
      <c r="E48" s="44"/>
      <c r="F48" s="42">
        <f t="shared" si="2"/>
        <v>0</v>
      </c>
      <c r="G48" s="26"/>
      <c r="H48" s="44"/>
      <c r="I48" s="37">
        <f t="shared" si="1"/>
        <v>0</v>
      </c>
    </row>
    <row r="49" spans="1:9" s="12" customFormat="1" ht="12.75" hidden="1">
      <c r="A49" s="39"/>
      <c r="B49" s="31"/>
      <c r="C49" s="30"/>
      <c r="D49" s="25"/>
      <c r="E49" s="44"/>
      <c r="F49" s="42">
        <f t="shared" ref="F49:F100" si="3">E49*D49</f>
        <v>0</v>
      </c>
      <c r="G49" s="26"/>
      <c r="H49" s="44"/>
      <c r="I49" s="37">
        <f t="shared" si="1"/>
        <v>0</v>
      </c>
    </row>
    <row r="50" spans="1:9" s="12" customFormat="1" ht="12.75" hidden="1">
      <c r="A50" s="39"/>
      <c r="B50" s="31"/>
      <c r="C50" s="30"/>
      <c r="D50" s="25"/>
      <c r="E50" s="44"/>
      <c r="F50" s="42">
        <f t="shared" si="3"/>
        <v>0</v>
      </c>
      <c r="G50" s="26"/>
      <c r="H50" s="44"/>
      <c r="I50" s="37">
        <f t="shared" si="1"/>
        <v>0</v>
      </c>
    </row>
    <row r="51" spans="1:9" s="12" customFormat="1" ht="12.75" hidden="1">
      <c r="A51" s="39"/>
      <c r="B51" s="31"/>
      <c r="C51" s="30"/>
      <c r="D51" s="25"/>
      <c r="E51" s="44"/>
      <c r="F51" s="42">
        <f t="shared" si="3"/>
        <v>0</v>
      </c>
      <c r="G51" s="26"/>
      <c r="H51" s="44"/>
      <c r="I51" s="37">
        <f t="shared" si="1"/>
        <v>0</v>
      </c>
    </row>
    <row r="52" spans="1:9" s="12" customFormat="1" ht="12.75" hidden="1">
      <c r="A52" s="39"/>
      <c r="B52" s="31"/>
      <c r="C52" s="30"/>
      <c r="D52" s="25"/>
      <c r="E52" s="44"/>
      <c r="F52" s="42">
        <f t="shared" si="3"/>
        <v>0</v>
      </c>
      <c r="G52" s="26"/>
      <c r="H52" s="44"/>
      <c r="I52" s="37">
        <f t="shared" si="1"/>
        <v>0</v>
      </c>
    </row>
    <row r="53" spans="1:9" s="12" customFormat="1" ht="12.75" hidden="1">
      <c r="A53" s="39"/>
      <c r="B53" s="31"/>
      <c r="C53" s="30"/>
      <c r="D53" s="25"/>
      <c r="E53" s="44"/>
      <c r="F53" s="42">
        <f t="shared" si="3"/>
        <v>0</v>
      </c>
      <c r="G53" s="26"/>
      <c r="H53" s="44"/>
      <c r="I53" s="37">
        <f t="shared" si="1"/>
        <v>0</v>
      </c>
    </row>
    <row r="54" spans="1:9" s="12" customFormat="1" ht="12.75" hidden="1">
      <c r="A54" s="39"/>
      <c r="B54" s="31"/>
      <c r="C54" s="30"/>
      <c r="D54" s="25"/>
      <c r="E54" s="44"/>
      <c r="F54" s="42">
        <f t="shared" si="3"/>
        <v>0</v>
      </c>
      <c r="G54" s="26"/>
      <c r="H54" s="44"/>
      <c r="I54" s="37">
        <f t="shared" si="1"/>
        <v>0</v>
      </c>
    </row>
    <row r="55" spans="1:9" s="12" customFormat="1" ht="12.75" hidden="1">
      <c r="A55" s="39"/>
      <c r="B55" s="31"/>
      <c r="C55" s="30"/>
      <c r="D55" s="25"/>
      <c r="E55" s="44"/>
      <c r="F55" s="42">
        <f t="shared" si="3"/>
        <v>0</v>
      </c>
      <c r="G55" s="26"/>
      <c r="H55" s="44"/>
      <c r="I55" s="37">
        <f t="shared" si="1"/>
        <v>0</v>
      </c>
    </row>
    <row r="56" spans="1:9" s="12" customFormat="1" ht="12.75" hidden="1">
      <c r="A56" s="39"/>
      <c r="B56" s="31"/>
      <c r="C56" s="30"/>
      <c r="D56" s="25"/>
      <c r="E56" s="44"/>
      <c r="F56" s="42">
        <f t="shared" si="3"/>
        <v>0</v>
      </c>
      <c r="G56" s="26"/>
      <c r="H56" s="44"/>
      <c r="I56" s="37">
        <f t="shared" si="1"/>
        <v>0</v>
      </c>
    </row>
    <row r="57" spans="1:9" s="12" customFormat="1" ht="12.75" hidden="1">
      <c r="A57" s="39"/>
      <c r="B57" s="31"/>
      <c r="C57" s="30"/>
      <c r="D57" s="25"/>
      <c r="E57" s="44"/>
      <c r="F57" s="42">
        <f t="shared" si="3"/>
        <v>0</v>
      </c>
      <c r="G57" s="26"/>
      <c r="H57" s="44"/>
      <c r="I57" s="37">
        <f t="shared" si="1"/>
        <v>0</v>
      </c>
    </row>
    <row r="58" spans="1:9" s="12" customFormat="1" ht="12.75" hidden="1">
      <c r="A58" s="39"/>
      <c r="B58" s="31"/>
      <c r="C58" s="30"/>
      <c r="D58" s="25"/>
      <c r="E58" s="44"/>
      <c r="F58" s="42">
        <f t="shared" si="3"/>
        <v>0</v>
      </c>
      <c r="G58" s="26"/>
      <c r="H58" s="44"/>
      <c r="I58" s="37">
        <f t="shared" si="1"/>
        <v>0</v>
      </c>
    </row>
    <row r="59" spans="1:9" s="12" customFormat="1" ht="12.75" hidden="1">
      <c r="A59" s="39"/>
      <c r="B59" s="31"/>
      <c r="C59" s="30"/>
      <c r="D59" s="25"/>
      <c r="E59" s="44"/>
      <c r="F59" s="42">
        <f t="shared" si="3"/>
        <v>0</v>
      </c>
      <c r="G59" s="26"/>
      <c r="H59" s="44"/>
      <c r="I59" s="37">
        <f t="shared" si="1"/>
        <v>0</v>
      </c>
    </row>
    <row r="60" spans="1:9" s="12" customFormat="1" ht="12.75" hidden="1">
      <c r="A60" s="39"/>
      <c r="B60" s="31"/>
      <c r="C60" s="30"/>
      <c r="D60" s="25"/>
      <c r="E60" s="44"/>
      <c r="F60" s="42">
        <f t="shared" si="3"/>
        <v>0</v>
      </c>
      <c r="G60" s="26"/>
      <c r="H60" s="44"/>
      <c r="I60" s="37">
        <f t="shared" si="1"/>
        <v>0</v>
      </c>
    </row>
    <row r="61" spans="1:9" s="12" customFormat="1" ht="12.75" hidden="1">
      <c r="A61" s="39"/>
      <c r="B61" s="31"/>
      <c r="C61" s="30"/>
      <c r="D61" s="25"/>
      <c r="E61" s="44"/>
      <c r="F61" s="42">
        <f t="shared" si="3"/>
        <v>0</v>
      </c>
      <c r="G61" s="26"/>
      <c r="H61" s="44"/>
      <c r="I61" s="37">
        <f t="shared" si="1"/>
        <v>0</v>
      </c>
    </row>
    <row r="62" spans="1:9" s="12" customFormat="1" ht="12.75" hidden="1">
      <c r="A62" s="39"/>
      <c r="B62" s="31"/>
      <c r="C62" s="30"/>
      <c r="D62" s="25"/>
      <c r="E62" s="44"/>
      <c r="F62" s="42">
        <f t="shared" si="3"/>
        <v>0</v>
      </c>
      <c r="G62" s="26"/>
      <c r="H62" s="44"/>
      <c r="I62" s="37">
        <f t="shared" si="1"/>
        <v>0</v>
      </c>
    </row>
    <row r="63" spans="1:9" s="38" customFormat="1" ht="12.75" hidden="1">
      <c r="A63" s="39"/>
      <c r="B63" s="31"/>
      <c r="C63" s="30"/>
      <c r="D63" s="25"/>
      <c r="E63" s="44"/>
      <c r="F63" s="42">
        <f t="shared" si="3"/>
        <v>0</v>
      </c>
      <c r="G63" s="26"/>
      <c r="H63" s="44"/>
      <c r="I63" s="37">
        <f t="shared" si="1"/>
        <v>0</v>
      </c>
    </row>
    <row r="64" spans="1:9" s="38" customFormat="1" ht="12.75" hidden="1">
      <c r="A64" s="39"/>
      <c r="B64" s="31"/>
      <c r="C64" s="30"/>
      <c r="D64" s="25"/>
      <c r="E64" s="44"/>
      <c r="F64" s="42">
        <f t="shared" si="3"/>
        <v>0</v>
      </c>
      <c r="G64" s="26"/>
      <c r="H64" s="44"/>
      <c r="I64" s="37">
        <f t="shared" si="1"/>
        <v>0</v>
      </c>
    </row>
    <row r="65" spans="1:9" s="38" customFormat="1" ht="12.75" hidden="1">
      <c r="A65" s="39"/>
      <c r="B65" s="31"/>
      <c r="C65" s="30"/>
      <c r="D65" s="25"/>
      <c r="E65" s="44"/>
      <c r="F65" s="42">
        <f t="shared" si="3"/>
        <v>0</v>
      </c>
      <c r="G65" s="26"/>
      <c r="H65" s="44"/>
      <c r="I65" s="37">
        <f t="shared" si="1"/>
        <v>0</v>
      </c>
    </row>
    <row r="66" spans="1:9" s="38" customFormat="1" ht="12.75" hidden="1">
      <c r="A66" s="39"/>
      <c r="B66" s="31"/>
      <c r="C66" s="30"/>
      <c r="D66" s="25"/>
      <c r="E66" s="44"/>
      <c r="F66" s="42">
        <f t="shared" si="3"/>
        <v>0</v>
      </c>
      <c r="G66" s="26"/>
      <c r="H66" s="44"/>
      <c r="I66" s="37">
        <f t="shared" si="1"/>
        <v>0</v>
      </c>
    </row>
    <row r="67" spans="1:9" s="38" customFormat="1" ht="12.75" hidden="1">
      <c r="A67" s="39"/>
      <c r="B67" s="31"/>
      <c r="C67" s="30"/>
      <c r="D67" s="25"/>
      <c r="E67" s="44"/>
      <c r="F67" s="42">
        <f t="shared" si="3"/>
        <v>0</v>
      </c>
      <c r="G67" s="26"/>
      <c r="H67" s="44"/>
      <c r="I67" s="37">
        <f t="shared" si="1"/>
        <v>0</v>
      </c>
    </row>
    <row r="68" spans="1:9" s="38" customFormat="1" ht="12.75" hidden="1">
      <c r="A68" s="39"/>
      <c r="B68" s="31"/>
      <c r="C68" s="30"/>
      <c r="D68" s="25"/>
      <c r="E68" s="44"/>
      <c r="F68" s="42">
        <f t="shared" si="3"/>
        <v>0</v>
      </c>
      <c r="G68" s="26"/>
      <c r="H68" s="44"/>
      <c r="I68" s="37">
        <f t="shared" si="1"/>
        <v>0</v>
      </c>
    </row>
    <row r="69" spans="1:9" s="38" customFormat="1" ht="12.75" hidden="1">
      <c r="A69" s="39"/>
      <c r="B69" s="31"/>
      <c r="C69" s="30"/>
      <c r="D69" s="25"/>
      <c r="E69" s="44"/>
      <c r="F69" s="42">
        <f t="shared" si="3"/>
        <v>0</v>
      </c>
      <c r="G69" s="26"/>
      <c r="H69" s="44"/>
      <c r="I69" s="37">
        <f t="shared" si="1"/>
        <v>0</v>
      </c>
    </row>
    <row r="70" spans="1:9" s="38" customFormat="1" ht="12.75" hidden="1">
      <c r="A70" s="39"/>
      <c r="B70" s="31"/>
      <c r="C70" s="30"/>
      <c r="D70" s="25"/>
      <c r="E70" s="44"/>
      <c r="F70" s="42">
        <f t="shared" si="3"/>
        <v>0</v>
      </c>
      <c r="G70" s="26"/>
      <c r="H70" s="44"/>
      <c r="I70" s="37">
        <f t="shared" si="1"/>
        <v>0</v>
      </c>
    </row>
    <row r="71" spans="1:9" s="38" customFormat="1" ht="12.75" hidden="1">
      <c r="A71" s="39"/>
      <c r="B71" s="31"/>
      <c r="C71" s="30"/>
      <c r="D71" s="25"/>
      <c r="E71" s="44"/>
      <c r="F71" s="42">
        <f t="shared" si="3"/>
        <v>0</v>
      </c>
      <c r="G71" s="26"/>
      <c r="H71" s="44"/>
      <c r="I71" s="37">
        <f t="shared" si="1"/>
        <v>0</v>
      </c>
    </row>
    <row r="72" spans="1:9" s="38" customFormat="1" ht="12.75" hidden="1">
      <c r="A72" s="39"/>
      <c r="B72" s="31"/>
      <c r="C72" s="30"/>
      <c r="D72" s="25"/>
      <c r="E72" s="44"/>
      <c r="F72" s="42">
        <f t="shared" si="3"/>
        <v>0</v>
      </c>
      <c r="G72" s="26"/>
      <c r="H72" s="44"/>
      <c r="I72" s="37">
        <f t="shared" si="1"/>
        <v>0</v>
      </c>
    </row>
    <row r="73" spans="1:9" s="38" customFormat="1" ht="12.75" hidden="1">
      <c r="A73" s="39"/>
      <c r="B73" s="31"/>
      <c r="C73" s="30"/>
      <c r="D73" s="25"/>
      <c r="E73" s="44"/>
      <c r="F73" s="42">
        <f t="shared" si="3"/>
        <v>0</v>
      </c>
      <c r="G73" s="26"/>
      <c r="H73" s="44"/>
      <c r="I73" s="37">
        <f t="shared" si="1"/>
        <v>0</v>
      </c>
    </row>
    <row r="74" spans="1:9" hidden="1">
      <c r="A74" s="39"/>
      <c r="B74" s="31"/>
      <c r="C74" s="30"/>
      <c r="D74" s="25"/>
      <c r="E74" s="44"/>
      <c r="F74" s="42">
        <f t="shared" si="3"/>
        <v>0</v>
      </c>
      <c r="G74" s="26"/>
      <c r="H74" s="44"/>
      <c r="I74" s="37">
        <f t="shared" si="1"/>
        <v>0</v>
      </c>
    </row>
    <row r="75" spans="1:9" hidden="1">
      <c r="A75" s="39"/>
      <c r="B75" s="31"/>
      <c r="C75" s="30"/>
      <c r="D75" s="25"/>
      <c r="E75" s="44"/>
      <c r="F75" s="42">
        <f t="shared" si="3"/>
        <v>0</v>
      </c>
      <c r="G75" s="26"/>
      <c r="H75" s="44"/>
      <c r="I75" s="37">
        <f t="shared" si="1"/>
        <v>0</v>
      </c>
    </row>
    <row r="76" spans="1:9" hidden="1">
      <c r="A76" s="39"/>
      <c r="B76" s="31"/>
      <c r="C76" s="30"/>
      <c r="D76" s="25"/>
      <c r="E76" s="44"/>
      <c r="F76" s="42">
        <f t="shared" si="3"/>
        <v>0</v>
      </c>
      <c r="G76" s="26"/>
      <c r="H76" s="44"/>
      <c r="I76" s="37">
        <f t="shared" si="1"/>
        <v>0</v>
      </c>
    </row>
    <row r="77" spans="1:9" hidden="1">
      <c r="A77" s="39"/>
      <c r="B77" s="31"/>
      <c r="C77" s="30"/>
      <c r="D77" s="25"/>
      <c r="E77" s="44"/>
      <c r="F77" s="42">
        <f t="shared" si="3"/>
        <v>0</v>
      </c>
      <c r="G77" s="26"/>
      <c r="H77" s="44"/>
      <c r="I77" s="37">
        <f t="shared" si="1"/>
        <v>0</v>
      </c>
    </row>
    <row r="78" spans="1:9" hidden="1">
      <c r="A78" s="39"/>
      <c r="B78" s="31"/>
      <c r="C78" s="30"/>
      <c r="D78" s="25"/>
      <c r="E78" s="44"/>
      <c r="F78" s="42">
        <f t="shared" si="3"/>
        <v>0</v>
      </c>
      <c r="G78" s="26"/>
      <c r="H78" s="44"/>
      <c r="I78" s="37">
        <f t="shared" si="1"/>
        <v>0</v>
      </c>
    </row>
    <row r="79" spans="1:9" hidden="1">
      <c r="A79" s="39"/>
      <c r="B79" s="31"/>
      <c r="C79" s="30"/>
      <c r="D79" s="25"/>
      <c r="E79" s="44"/>
      <c r="F79" s="42">
        <f t="shared" si="3"/>
        <v>0</v>
      </c>
      <c r="G79" s="26"/>
      <c r="H79" s="44"/>
      <c r="I79" s="37">
        <f t="shared" ref="I79:I100" si="4">H79*D79</f>
        <v>0</v>
      </c>
    </row>
    <row r="80" spans="1:9" hidden="1">
      <c r="A80" s="39"/>
      <c r="B80" s="31"/>
      <c r="C80" s="30"/>
      <c r="D80" s="25"/>
      <c r="E80" s="44"/>
      <c r="F80" s="42">
        <f t="shared" si="3"/>
        <v>0</v>
      </c>
      <c r="G80" s="26"/>
      <c r="H80" s="44"/>
      <c r="I80" s="37">
        <f t="shared" si="4"/>
        <v>0</v>
      </c>
    </row>
    <row r="81" spans="1:9" hidden="1">
      <c r="A81" s="39"/>
      <c r="B81" s="31"/>
      <c r="C81" s="30"/>
      <c r="D81" s="25"/>
      <c r="E81" s="44"/>
      <c r="F81" s="42">
        <f t="shared" si="3"/>
        <v>0</v>
      </c>
      <c r="G81" s="26"/>
      <c r="H81" s="44"/>
      <c r="I81" s="37">
        <f t="shared" si="4"/>
        <v>0</v>
      </c>
    </row>
    <row r="82" spans="1:9" hidden="1">
      <c r="A82" s="39"/>
      <c r="B82" s="31"/>
      <c r="C82" s="30"/>
      <c r="D82" s="25"/>
      <c r="E82" s="44"/>
      <c r="F82" s="42">
        <f t="shared" si="3"/>
        <v>0</v>
      </c>
      <c r="G82" s="26"/>
      <c r="H82" s="44"/>
      <c r="I82" s="37">
        <f t="shared" si="4"/>
        <v>0</v>
      </c>
    </row>
    <row r="83" spans="1:9" hidden="1">
      <c r="A83" s="39"/>
      <c r="B83" s="31"/>
      <c r="C83" s="30"/>
      <c r="D83" s="25"/>
      <c r="E83" s="44"/>
      <c r="F83" s="42">
        <f t="shared" si="3"/>
        <v>0</v>
      </c>
      <c r="G83" s="26"/>
      <c r="H83" s="44"/>
      <c r="I83" s="37">
        <f t="shared" si="4"/>
        <v>0</v>
      </c>
    </row>
    <row r="84" spans="1:9" hidden="1">
      <c r="A84" s="39"/>
      <c r="B84" s="31"/>
      <c r="C84" s="30"/>
      <c r="D84" s="25"/>
      <c r="E84" s="44"/>
      <c r="F84" s="42">
        <f t="shared" si="3"/>
        <v>0</v>
      </c>
      <c r="G84" s="26"/>
      <c r="H84" s="44"/>
      <c r="I84" s="37">
        <f t="shared" si="4"/>
        <v>0</v>
      </c>
    </row>
    <row r="85" spans="1:9" hidden="1">
      <c r="A85" s="39"/>
      <c r="B85" s="31"/>
      <c r="C85" s="30"/>
      <c r="D85" s="25"/>
      <c r="E85" s="44"/>
      <c r="F85" s="42">
        <f t="shared" si="3"/>
        <v>0</v>
      </c>
      <c r="G85" s="26"/>
      <c r="H85" s="44"/>
      <c r="I85" s="37">
        <f t="shared" si="4"/>
        <v>0</v>
      </c>
    </row>
    <row r="86" spans="1:9" hidden="1">
      <c r="A86" s="39"/>
      <c r="B86" s="31"/>
      <c r="C86" s="30"/>
      <c r="D86" s="25"/>
      <c r="E86" s="44"/>
      <c r="F86" s="42">
        <f t="shared" si="3"/>
        <v>0</v>
      </c>
      <c r="G86" s="26"/>
      <c r="H86" s="44"/>
      <c r="I86" s="37">
        <f t="shared" si="4"/>
        <v>0</v>
      </c>
    </row>
    <row r="87" spans="1:9" hidden="1">
      <c r="A87" s="39"/>
      <c r="B87" s="31"/>
      <c r="C87" s="30"/>
      <c r="D87" s="25"/>
      <c r="E87" s="44"/>
      <c r="F87" s="42">
        <f t="shared" si="3"/>
        <v>0</v>
      </c>
      <c r="G87" s="26"/>
      <c r="H87" s="44"/>
      <c r="I87" s="37">
        <f t="shared" si="4"/>
        <v>0</v>
      </c>
    </row>
    <row r="88" spans="1:9" hidden="1">
      <c r="A88" s="39"/>
      <c r="B88" s="31"/>
      <c r="C88" s="30"/>
      <c r="D88" s="25"/>
      <c r="E88" s="44"/>
      <c r="F88" s="42">
        <f t="shared" si="3"/>
        <v>0</v>
      </c>
      <c r="G88" s="26"/>
      <c r="H88" s="44"/>
      <c r="I88" s="37">
        <f t="shared" si="4"/>
        <v>0</v>
      </c>
    </row>
    <row r="89" spans="1:9" hidden="1">
      <c r="A89" s="39"/>
      <c r="B89" s="31"/>
      <c r="C89" s="30"/>
      <c r="D89" s="25"/>
      <c r="E89" s="44"/>
      <c r="F89" s="42">
        <f t="shared" si="3"/>
        <v>0</v>
      </c>
      <c r="G89" s="26"/>
      <c r="H89" s="44"/>
      <c r="I89" s="37">
        <f t="shared" si="4"/>
        <v>0</v>
      </c>
    </row>
    <row r="90" spans="1:9" hidden="1">
      <c r="A90" s="39"/>
      <c r="B90" s="31"/>
      <c r="C90" s="30"/>
      <c r="D90" s="25"/>
      <c r="E90" s="44"/>
      <c r="F90" s="42">
        <f t="shared" si="3"/>
        <v>0</v>
      </c>
      <c r="G90" s="26"/>
      <c r="H90" s="44"/>
      <c r="I90" s="37">
        <f t="shared" si="4"/>
        <v>0</v>
      </c>
    </row>
    <row r="91" spans="1:9" hidden="1">
      <c r="A91" s="39"/>
      <c r="B91" s="31"/>
      <c r="C91" s="30"/>
      <c r="D91" s="25"/>
      <c r="E91" s="44"/>
      <c r="F91" s="42">
        <f t="shared" si="3"/>
        <v>0</v>
      </c>
      <c r="G91" s="26"/>
      <c r="H91" s="44"/>
      <c r="I91" s="37">
        <f t="shared" si="4"/>
        <v>0</v>
      </c>
    </row>
    <row r="92" spans="1:9" hidden="1">
      <c r="A92" s="39"/>
      <c r="B92" s="31"/>
      <c r="C92" s="30"/>
      <c r="D92" s="25"/>
      <c r="E92" s="44"/>
      <c r="F92" s="42">
        <f t="shared" si="3"/>
        <v>0</v>
      </c>
      <c r="G92" s="26"/>
      <c r="H92" s="44"/>
      <c r="I92" s="37">
        <f t="shared" si="4"/>
        <v>0</v>
      </c>
    </row>
    <row r="93" spans="1:9" hidden="1">
      <c r="A93" s="39"/>
      <c r="B93" s="31"/>
      <c r="C93" s="30"/>
      <c r="D93" s="25"/>
      <c r="E93" s="44"/>
      <c r="F93" s="42">
        <f t="shared" si="3"/>
        <v>0</v>
      </c>
      <c r="G93" s="26"/>
      <c r="H93" s="44"/>
      <c r="I93" s="37">
        <f t="shared" si="4"/>
        <v>0</v>
      </c>
    </row>
    <row r="94" spans="1:9" hidden="1">
      <c r="A94" s="39"/>
      <c r="B94" s="31"/>
      <c r="C94" s="30"/>
      <c r="D94" s="25"/>
      <c r="E94" s="44"/>
      <c r="F94" s="42">
        <f t="shared" si="3"/>
        <v>0</v>
      </c>
      <c r="G94" s="26"/>
      <c r="H94" s="44"/>
      <c r="I94" s="37">
        <f t="shared" si="4"/>
        <v>0</v>
      </c>
    </row>
    <row r="95" spans="1:9" hidden="1">
      <c r="A95" s="39"/>
      <c r="B95" s="31"/>
      <c r="C95" s="30"/>
      <c r="D95" s="25"/>
      <c r="E95" s="44"/>
      <c r="F95" s="42">
        <f t="shared" si="3"/>
        <v>0</v>
      </c>
      <c r="G95" s="26"/>
      <c r="H95" s="44"/>
      <c r="I95" s="37">
        <f t="shared" si="4"/>
        <v>0</v>
      </c>
    </row>
    <row r="96" spans="1:9" hidden="1">
      <c r="A96" s="39"/>
      <c r="B96" s="31"/>
      <c r="C96" s="30"/>
      <c r="D96" s="25"/>
      <c r="E96" s="44"/>
      <c r="F96" s="42">
        <f t="shared" si="3"/>
        <v>0</v>
      </c>
      <c r="G96" s="26"/>
      <c r="H96" s="44"/>
      <c r="I96" s="37">
        <f t="shared" si="4"/>
        <v>0</v>
      </c>
    </row>
    <row r="97" spans="1:9" hidden="1">
      <c r="A97" s="39"/>
      <c r="B97" s="31"/>
      <c r="C97" s="30"/>
      <c r="D97" s="25"/>
      <c r="E97" s="44"/>
      <c r="F97" s="42">
        <f t="shared" si="3"/>
        <v>0</v>
      </c>
      <c r="G97" s="26"/>
      <c r="H97" s="44"/>
      <c r="I97" s="37">
        <f t="shared" si="4"/>
        <v>0</v>
      </c>
    </row>
    <row r="98" spans="1:9" hidden="1">
      <c r="A98" s="39"/>
      <c r="B98" s="31"/>
      <c r="C98" s="30"/>
      <c r="D98" s="25"/>
      <c r="E98" s="44"/>
      <c r="F98" s="42">
        <f t="shared" si="3"/>
        <v>0</v>
      </c>
      <c r="G98" s="26"/>
      <c r="H98" s="44"/>
      <c r="I98" s="37">
        <f t="shared" si="4"/>
        <v>0</v>
      </c>
    </row>
    <row r="99" spans="1:9" hidden="1">
      <c r="A99" s="39"/>
      <c r="B99" s="31"/>
      <c r="C99" s="30"/>
      <c r="D99" s="25"/>
      <c r="E99" s="44"/>
      <c r="F99" s="42">
        <f t="shared" si="3"/>
        <v>0</v>
      </c>
      <c r="G99" s="26"/>
      <c r="H99" s="44"/>
      <c r="I99" s="37">
        <f t="shared" si="4"/>
        <v>0</v>
      </c>
    </row>
    <row r="100" spans="1:9" ht="15.75" hidden="1">
      <c r="A100" s="63" t="s">
        <v>65</v>
      </c>
      <c r="B100" s="31"/>
      <c r="C100" s="30"/>
      <c r="D100" s="25"/>
      <c r="E100" s="44"/>
      <c r="F100" s="42">
        <f t="shared" si="3"/>
        <v>0</v>
      </c>
      <c r="G100" s="26"/>
      <c r="H100" s="44"/>
      <c r="I100" s="37">
        <f t="shared" si="4"/>
        <v>0</v>
      </c>
    </row>
  </sheetData>
  <sheetProtection formatCells="0" formatRows="0" insertRows="0" deleteRows="0"/>
  <mergeCells count="9">
    <mergeCell ref="A8:B8"/>
    <mergeCell ref="A10:B12"/>
    <mergeCell ref="C10:G12"/>
    <mergeCell ref="A1:I2"/>
    <mergeCell ref="A3:B3"/>
    <mergeCell ref="A4:B4"/>
    <mergeCell ref="A5:B5"/>
    <mergeCell ref="A6:B6"/>
    <mergeCell ref="A7:B7"/>
  </mergeCells>
  <conditionalFormatting sqref="A24:C48 D18:F48 C20:C23 B18:B23 G20:G100 A49:D99 E49:F100 B100:D100 H14:H100">
    <cfRule type="notContainsBlanks" dxfId="25" priority="12">
      <formula>LEN(TRIM(A14))&gt;0</formula>
    </cfRule>
  </conditionalFormatting>
  <conditionalFormatting sqref="I14:I100">
    <cfRule type="notContainsBlanks" dxfId="24" priority="11">
      <formula>LEN(TRIM(I14))&gt;0</formula>
    </cfRule>
  </conditionalFormatting>
  <conditionalFormatting sqref="A18:A23">
    <cfRule type="notContainsBlanks" dxfId="23" priority="10">
      <formula>LEN(TRIM(A18))&gt;0</formula>
    </cfRule>
  </conditionalFormatting>
  <conditionalFormatting sqref="C18:C19">
    <cfRule type="notContainsBlanks" dxfId="22" priority="9">
      <formula>LEN(TRIM(C18))&gt;0</formula>
    </cfRule>
  </conditionalFormatting>
  <conditionalFormatting sqref="G18:G19">
    <cfRule type="notContainsBlanks" dxfId="21" priority="8">
      <formula>LEN(TRIM(G18))&gt;0</formula>
    </cfRule>
  </conditionalFormatting>
  <conditionalFormatting sqref="C18:C1048576">
    <cfRule type="duplicateValues" dxfId="20" priority="7"/>
  </conditionalFormatting>
  <conditionalFormatting sqref="A100">
    <cfRule type="notContainsBlanks" dxfId="19" priority="6">
      <formula>LEN(TRIM(A100))&gt;0</formula>
    </cfRule>
  </conditionalFormatting>
  <conditionalFormatting sqref="B14:B17 D14:F17">
    <cfRule type="notContainsBlanks" dxfId="18" priority="5">
      <formula>LEN(TRIM(B14))&gt;0</formula>
    </cfRule>
  </conditionalFormatting>
  <conditionalFormatting sqref="A14:A17">
    <cfRule type="notContainsBlanks" dxfId="17" priority="4">
      <formula>LEN(TRIM(A14))&gt;0</formula>
    </cfRule>
  </conditionalFormatting>
  <conditionalFormatting sqref="C14:C17">
    <cfRule type="notContainsBlanks" dxfId="16" priority="3">
      <formula>LEN(TRIM(C14))&gt;0</formula>
    </cfRule>
  </conditionalFormatting>
  <conditionalFormatting sqref="G14:G17">
    <cfRule type="notContainsBlanks" dxfId="15" priority="2">
      <formula>LEN(TRIM(G14))&gt;0</formula>
    </cfRule>
  </conditionalFormatting>
  <conditionalFormatting sqref="C14:C17">
    <cfRule type="duplicateValues" dxfId="14" priority="1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A836D-7E01-4BAA-A9C7-4E296271DE2A}">
  <dimension ref="A1:L58"/>
  <sheetViews>
    <sheetView view="pageBreakPreview" zoomScale="60" zoomScaleNormal="100" workbookViewId="0">
      <selection activeCell="P28" sqref="P28"/>
    </sheetView>
  </sheetViews>
  <sheetFormatPr defaultRowHeight="15.75"/>
  <cols>
    <col min="1" max="1" width="4.77734375" style="120" bestFit="1" customWidth="1"/>
    <col min="2" max="2" width="11.44140625" style="123" customWidth="1"/>
    <col min="3" max="3" width="39.6640625" style="123" customWidth="1"/>
    <col min="4" max="4" width="15.109375" style="120" customWidth="1"/>
    <col min="5" max="5" width="7.88671875" style="166" customWidth="1"/>
    <col min="6" max="6" width="8" style="166" customWidth="1"/>
    <col min="7" max="7" width="7.5546875" style="167" customWidth="1"/>
    <col min="8" max="8" width="1.33203125" style="123" customWidth="1"/>
    <col min="9" max="9" width="8.88671875" style="164"/>
    <col min="10" max="10" width="9.77734375" style="165" bestFit="1" customWidth="1"/>
    <col min="11" max="11" width="8.88671875" style="165"/>
    <col min="12" max="16384" width="8.88671875" style="123"/>
  </cols>
  <sheetData>
    <row r="1" spans="1:12" ht="37.5" customHeight="1" thickBot="1">
      <c r="A1" s="160"/>
      <c r="B1" s="161"/>
      <c r="C1" s="161"/>
      <c r="D1" s="160"/>
      <c r="E1" s="162"/>
      <c r="F1" s="162"/>
      <c r="G1" s="163" t="s">
        <v>188</v>
      </c>
    </row>
    <row r="2" spans="1:12" ht="6.75" customHeight="1"/>
    <row r="3" spans="1:12" ht="18.75" customHeight="1">
      <c r="B3" s="168" t="s">
        <v>189</v>
      </c>
      <c r="C3" s="169" t="s">
        <v>250</v>
      </c>
      <c r="D3" s="168" t="s">
        <v>190</v>
      </c>
      <c r="E3" s="274">
        <f>$E$4-15</f>
        <v>44822</v>
      </c>
      <c r="F3" s="274"/>
    </row>
    <row r="4" spans="1:12" ht="18.75" customHeight="1">
      <c r="B4" s="168" t="s">
        <v>191</v>
      </c>
      <c r="C4" s="169"/>
      <c r="D4" s="168" t="s">
        <v>192</v>
      </c>
      <c r="E4" s="274">
        <v>44837</v>
      </c>
      <c r="F4" s="274"/>
    </row>
    <row r="5" spans="1:12" ht="18.75" customHeight="1">
      <c r="B5" s="168" t="s">
        <v>193</v>
      </c>
      <c r="C5" s="169" t="s">
        <v>251</v>
      </c>
      <c r="D5" s="168" t="s">
        <v>194</v>
      </c>
      <c r="E5" s="274">
        <v>44863</v>
      </c>
      <c r="F5" s="274"/>
    </row>
    <row r="6" spans="1:12" ht="18.75" customHeight="1">
      <c r="B6" s="168" t="s">
        <v>195</v>
      </c>
      <c r="C6" s="170" t="s">
        <v>252</v>
      </c>
      <c r="D6" s="168" t="s">
        <v>196</v>
      </c>
      <c r="E6" s="275">
        <f>$E$4-15</f>
        <v>44822</v>
      </c>
      <c r="F6" s="275"/>
    </row>
    <row r="7" spans="1:12" ht="18.75" customHeight="1">
      <c r="B7" s="168" t="s">
        <v>197</v>
      </c>
      <c r="C7" s="169" t="str">
        <f>G1</f>
        <v xml:space="preserve">Munce Harvest Flyer Catalog </v>
      </c>
      <c r="D7" s="171" t="s">
        <v>198</v>
      </c>
      <c r="E7" s="274">
        <f ca="1">TODAY()</f>
        <v>44776</v>
      </c>
      <c r="F7" s="274"/>
    </row>
    <row r="8" spans="1:12" ht="18.75" customHeight="1">
      <c r="B8" s="168" t="s">
        <v>199</v>
      </c>
      <c r="C8" s="172" t="s">
        <v>200</v>
      </c>
      <c r="D8" s="168" t="s">
        <v>201</v>
      </c>
      <c r="E8" s="276" t="str">
        <f ca="1">IF(E6&gt;=TODAY(),"90 days","NONE")</f>
        <v>90 days</v>
      </c>
      <c r="F8" s="276"/>
    </row>
    <row r="9" spans="1:12" ht="32.25" customHeight="1">
      <c r="A9" s="273" t="s">
        <v>202</v>
      </c>
      <c r="B9" s="273"/>
      <c r="C9" s="273"/>
      <c r="D9" s="273"/>
      <c r="E9" s="273"/>
      <c r="F9" s="273"/>
      <c r="G9" s="273"/>
    </row>
    <row r="10" spans="1:12">
      <c r="A10" s="173" t="s">
        <v>203</v>
      </c>
    </row>
    <row r="11" spans="1:12" thickBot="1">
      <c r="A11" s="174" t="s">
        <v>204</v>
      </c>
      <c r="B11" s="175" t="s">
        <v>59</v>
      </c>
      <c r="C11" s="175" t="s">
        <v>205</v>
      </c>
      <c r="D11" s="175" t="s">
        <v>206</v>
      </c>
      <c r="E11" s="176" t="s">
        <v>207</v>
      </c>
      <c r="F11" s="177" t="s">
        <v>161</v>
      </c>
      <c r="G11" s="178" t="s">
        <v>208</v>
      </c>
      <c r="I11" s="179" t="s">
        <v>209</v>
      </c>
      <c r="J11" s="180" t="s">
        <v>210</v>
      </c>
      <c r="K11" s="181" t="s">
        <v>211</v>
      </c>
    </row>
    <row r="12" spans="1:12">
      <c r="A12" s="182"/>
      <c r="B12" s="183"/>
      <c r="C12" s="184"/>
      <c r="D12" s="182"/>
      <c r="E12" s="185"/>
      <c r="F12" s="185"/>
      <c r="G12" s="186"/>
      <c r="I12" s="187"/>
      <c r="J12" s="188"/>
      <c r="K12" s="188"/>
    </row>
    <row r="13" spans="1:12" ht="30">
      <c r="A13" s="189"/>
      <c r="B13" s="221">
        <v>9780310140641</v>
      </c>
      <c r="C13" s="191" t="s">
        <v>212</v>
      </c>
      <c r="D13" s="192" t="s">
        <v>213</v>
      </c>
      <c r="E13" s="193">
        <v>14.99</v>
      </c>
      <c r="F13" s="194" t="s">
        <v>214</v>
      </c>
      <c r="G13" s="195">
        <f>IF(A13&gt;=4,0.55,IF(A13&lt;=3,0.45))</f>
        <v>0.45</v>
      </c>
      <c r="I13" s="196" t="str">
        <f>IF(A13&gt;0,(1-(J13/(E13*0.8))),"")</f>
        <v/>
      </c>
      <c r="J13" s="197" t="str">
        <f t="shared" ref="J13:J31" si="0">IF(A13&gt;0,(E13*(1-G13)),"")</f>
        <v/>
      </c>
      <c r="K13" s="197" t="str">
        <f t="shared" ref="K13:K31" si="1">IF(A13&gt;0,(J13*A13),"")</f>
        <v/>
      </c>
    </row>
    <row r="14" spans="1:12" ht="30">
      <c r="A14" s="189"/>
      <c r="B14" s="222">
        <v>9781400224388</v>
      </c>
      <c r="C14" s="199" t="s">
        <v>215</v>
      </c>
      <c r="D14" s="200" t="s">
        <v>213</v>
      </c>
      <c r="E14" s="193">
        <v>19.989999999999998</v>
      </c>
      <c r="F14" s="194" t="s">
        <v>216</v>
      </c>
      <c r="G14" s="195">
        <f>IF(A14&gt;=4,0.64,IF(A14&lt;=3,0.45))</f>
        <v>0.45</v>
      </c>
      <c r="I14" s="196" t="str">
        <f>IF(A14&gt;0,(1-(J14/(E14*0.6))),"")</f>
        <v/>
      </c>
      <c r="J14" s="197" t="str">
        <f t="shared" si="0"/>
        <v/>
      </c>
      <c r="K14" s="197" t="str">
        <f t="shared" si="1"/>
        <v/>
      </c>
    </row>
    <row r="15" spans="1:12">
      <c r="A15" s="189"/>
      <c r="B15" s="190">
        <v>9780310770213</v>
      </c>
      <c r="C15" s="191" t="s">
        <v>217</v>
      </c>
      <c r="D15" s="169" t="s">
        <v>213</v>
      </c>
      <c r="E15" s="193">
        <v>9.99</v>
      </c>
      <c r="F15" s="194" t="s">
        <v>214</v>
      </c>
      <c r="G15" s="195">
        <f>IF(A15&gt;=4,0.55,IF(A15&lt;=3,0.45))</f>
        <v>0.45</v>
      </c>
      <c r="I15" s="196" t="str">
        <f>IF(A15&gt;0,(1-(J15/(E15*0.8))),"")</f>
        <v/>
      </c>
      <c r="J15" s="197" t="str">
        <f t="shared" si="0"/>
        <v/>
      </c>
      <c r="K15" s="197" t="str">
        <f t="shared" si="1"/>
        <v/>
      </c>
      <c r="L15" s="123" t="s">
        <v>203</v>
      </c>
    </row>
    <row r="16" spans="1:12" ht="30">
      <c r="A16" s="189"/>
      <c r="B16" s="201" t="s">
        <v>218</v>
      </c>
      <c r="C16" s="199" t="s">
        <v>219</v>
      </c>
      <c r="D16" s="200" t="s">
        <v>213</v>
      </c>
      <c r="E16" s="202">
        <v>27.99</v>
      </c>
      <c r="F16" s="194" t="s">
        <v>216</v>
      </c>
      <c r="G16" s="195">
        <f t="shared" ref="G16" si="2">IF(A16&gt;=4,0.64,IF(A16&lt;=3,0.45))</f>
        <v>0.45</v>
      </c>
      <c r="I16" s="196" t="str">
        <f>IF(A16&gt;0,(1-(J16/(E16*0.6))),"")</f>
        <v/>
      </c>
      <c r="J16" s="197" t="str">
        <f t="shared" si="0"/>
        <v/>
      </c>
      <c r="K16" s="197" t="str">
        <f t="shared" si="1"/>
        <v/>
      </c>
    </row>
    <row r="17" spans="1:12">
      <c r="A17" s="189"/>
      <c r="B17" s="190">
        <v>9781400231614</v>
      </c>
      <c r="C17" s="191" t="s">
        <v>220</v>
      </c>
      <c r="D17" s="169" t="s">
        <v>213</v>
      </c>
      <c r="E17" s="193">
        <v>25.99</v>
      </c>
      <c r="F17" s="194" t="s">
        <v>221</v>
      </c>
      <c r="G17" s="195">
        <f>IF(A17&gt;=4,0.6,IF(A17&lt;=3,0.45))</f>
        <v>0.45</v>
      </c>
      <c r="I17" s="196" t="str">
        <f>IF(A17&gt;0,(1-(J17/(E17*0.7))),"")</f>
        <v/>
      </c>
      <c r="J17" s="197" t="str">
        <f t="shared" si="0"/>
        <v/>
      </c>
      <c r="K17" s="197" t="str">
        <f t="shared" si="1"/>
        <v/>
      </c>
      <c r="L17" s="123" t="s">
        <v>203</v>
      </c>
    </row>
    <row r="18" spans="1:12" ht="30">
      <c r="A18" s="189"/>
      <c r="B18" s="201" t="s">
        <v>222</v>
      </c>
      <c r="C18" s="199" t="s">
        <v>223</v>
      </c>
      <c r="D18" s="200" t="s">
        <v>213</v>
      </c>
      <c r="E18" s="202">
        <v>17.989999999999998</v>
      </c>
      <c r="F18" s="194" t="s">
        <v>216</v>
      </c>
      <c r="G18" s="195">
        <f t="shared" ref="G18" si="3">IF(A18&gt;=4,0.64,IF(A18&lt;=3,0.45))</f>
        <v>0.45</v>
      </c>
      <c r="I18" s="196" t="str">
        <f>IF(A18&gt;0,(1-(J18/(E18*0.6))),"")</f>
        <v/>
      </c>
      <c r="J18" s="197" t="str">
        <f t="shared" si="0"/>
        <v/>
      </c>
      <c r="K18" s="197" t="str">
        <f t="shared" si="1"/>
        <v/>
      </c>
    </row>
    <row r="19" spans="1:12" ht="30">
      <c r="A19" s="189"/>
      <c r="B19" s="190">
        <v>9780310362838</v>
      </c>
      <c r="C19" s="191" t="s">
        <v>224</v>
      </c>
      <c r="D19" s="200" t="s">
        <v>213</v>
      </c>
      <c r="E19" s="193">
        <v>28.99</v>
      </c>
      <c r="F19" s="194" t="s">
        <v>221</v>
      </c>
      <c r="G19" s="195">
        <f>IF(A19&gt;=4,0.6,IF(A19&lt;=3,0.45))</f>
        <v>0.45</v>
      </c>
      <c r="I19" s="196" t="str">
        <f>IF(A19&gt;0,(1-(J19/(E19*0.7))),"")</f>
        <v/>
      </c>
      <c r="J19" s="197" t="str">
        <f>IF(A19&gt;0,(E19*(1-G19)),"")</f>
        <v/>
      </c>
      <c r="K19" s="197" t="str">
        <f>IF(A19&gt;0,(J19*A19),"")</f>
        <v/>
      </c>
    </row>
    <row r="20" spans="1:12" ht="30">
      <c r="A20" s="189"/>
      <c r="B20" s="203">
        <v>9780310151210</v>
      </c>
      <c r="C20" s="199" t="s">
        <v>225</v>
      </c>
      <c r="D20" s="200" t="s">
        <v>213</v>
      </c>
      <c r="E20" s="193">
        <v>19.989999999999998</v>
      </c>
      <c r="F20" s="194" t="s">
        <v>221</v>
      </c>
      <c r="G20" s="195">
        <f>IF(A20&gt;=4,0.6,IF(A20&lt;=3,0.45))</f>
        <v>0.45</v>
      </c>
      <c r="I20" s="196" t="str">
        <f>IF(A20&gt;0,(1-(J20/(E20*0.7))),"")</f>
        <v/>
      </c>
      <c r="J20" s="197" t="str">
        <f t="shared" si="0"/>
        <v/>
      </c>
      <c r="K20" s="197" t="str">
        <f t="shared" si="1"/>
        <v/>
      </c>
    </row>
    <row r="21" spans="1:12" ht="30">
      <c r="A21" s="189"/>
      <c r="B21" s="190">
        <v>9780785230335</v>
      </c>
      <c r="C21" s="191" t="s">
        <v>226</v>
      </c>
      <c r="D21" s="192" t="s">
        <v>227</v>
      </c>
      <c r="E21" s="193">
        <v>79.989999999999995</v>
      </c>
      <c r="F21" s="204" t="s">
        <v>221</v>
      </c>
      <c r="G21" s="195">
        <f>IF(A21&gt;=2,0.6,IF(A21&lt;=1,0.45))</f>
        <v>0.45</v>
      </c>
      <c r="I21" s="196" t="str">
        <f>IF(A21&gt;0,(1-(J21/(E21*0.7))),"")</f>
        <v/>
      </c>
      <c r="J21" s="197" t="str">
        <f t="shared" si="0"/>
        <v/>
      </c>
      <c r="K21" s="197" t="str">
        <f t="shared" si="1"/>
        <v/>
      </c>
    </row>
    <row r="22" spans="1:12" ht="30">
      <c r="A22" s="189"/>
      <c r="B22" s="190">
        <v>9781400212811</v>
      </c>
      <c r="C22" s="191" t="s">
        <v>228</v>
      </c>
      <c r="D22" s="200" t="s">
        <v>227</v>
      </c>
      <c r="E22" s="193">
        <v>9.99</v>
      </c>
      <c r="F22" s="194" t="s">
        <v>214</v>
      </c>
      <c r="G22" s="195">
        <f>IF(A22&gt;=2,0.55,IF(A22&lt;=1,0.45))</f>
        <v>0.45</v>
      </c>
      <c r="I22" s="196" t="str">
        <f>IF(A22&gt;0,(1-(J22/(E22*0.8))),"")</f>
        <v/>
      </c>
      <c r="J22" s="197" t="str">
        <f t="shared" si="0"/>
        <v/>
      </c>
      <c r="K22" s="197" t="str">
        <f t="shared" si="1"/>
        <v/>
      </c>
    </row>
    <row r="23" spans="1:12" ht="30">
      <c r="A23" s="189"/>
      <c r="B23" s="190">
        <v>9780310448990</v>
      </c>
      <c r="C23" s="191" t="s">
        <v>229</v>
      </c>
      <c r="D23" s="200" t="s">
        <v>227</v>
      </c>
      <c r="E23" s="193">
        <v>84.99</v>
      </c>
      <c r="F23" s="194" t="s">
        <v>216</v>
      </c>
      <c r="G23" s="195">
        <f>IF(A23&gt;=2,0.64,IF(A23&lt;=1,0.45))</f>
        <v>0.45</v>
      </c>
      <c r="I23" s="196" t="str">
        <f>IF(A23&gt;0,(1-(J23/(E23*0.6))),"")</f>
        <v/>
      </c>
      <c r="J23" s="197" t="str">
        <f t="shared" si="0"/>
        <v/>
      </c>
      <c r="K23" s="197" t="str">
        <f t="shared" si="1"/>
        <v/>
      </c>
      <c r="L23" s="123" t="s">
        <v>203</v>
      </c>
    </row>
    <row r="24" spans="1:12" ht="30">
      <c r="A24" s="189"/>
      <c r="B24" s="190">
        <v>9780310449034</v>
      </c>
      <c r="C24" s="191" t="s">
        <v>230</v>
      </c>
      <c r="D24" s="200" t="s">
        <v>227</v>
      </c>
      <c r="E24" s="193">
        <v>84.99</v>
      </c>
      <c r="F24" s="194" t="s">
        <v>216</v>
      </c>
      <c r="G24" s="195">
        <f>IF(A24&gt;=2,0.64,IF(A24&lt;=1,0.45))</f>
        <v>0.45</v>
      </c>
      <c r="I24" s="196" t="str">
        <f>IF(A24&gt;0,(1-(J24/(E24*0.6))),"")</f>
        <v/>
      </c>
      <c r="J24" s="197" t="str">
        <f t="shared" si="0"/>
        <v/>
      </c>
      <c r="K24" s="197" t="str">
        <f t="shared" si="1"/>
        <v/>
      </c>
    </row>
    <row r="25" spans="1:12" ht="30">
      <c r="A25" s="189"/>
      <c r="B25" s="198">
        <v>9780785223061</v>
      </c>
      <c r="C25" s="199" t="s">
        <v>231</v>
      </c>
      <c r="D25" s="200" t="s">
        <v>227</v>
      </c>
      <c r="E25" s="193">
        <v>69.989999999999995</v>
      </c>
      <c r="F25" s="194" t="s">
        <v>221</v>
      </c>
      <c r="G25" s="195">
        <f>IF(A25&gt;=2,0.6,IF(A25&lt;=3,0.45))</f>
        <v>0.45</v>
      </c>
      <c r="I25" s="196" t="str">
        <f t="shared" ref="I25" si="4">IF(A25&gt;0,(1-(J25/(E25*0.7))),"")</f>
        <v/>
      </c>
      <c r="J25" s="197" t="str">
        <f t="shared" si="0"/>
        <v/>
      </c>
      <c r="K25" s="197" t="str">
        <f t="shared" si="1"/>
        <v/>
      </c>
    </row>
    <row r="26" spans="1:12" ht="30">
      <c r="A26" s="189"/>
      <c r="B26" s="190">
        <v>9781400208647</v>
      </c>
      <c r="C26" s="191" t="s">
        <v>232</v>
      </c>
      <c r="D26" s="200" t="s">
        <v>213</v>
      </c>
      <c r="E26" s="193">
        <v>26.99</v>
      </c>
      <c r="F26" s="194" t="s">
        <v>216</v>
      </c>
      <c r="G26" s="195">
        <f>IF(A26&gt;=4,0.64,IF(A26&lt;=3,0.45))</f>
        <v>0.45</v>
      </c>
      <c r="I26" s="196" t="str">
        <f>IF(A26&gt;0,(1-(J26/(E26*0.6))),"")</f>
        <v/>
      </c>
      <c r="J26" s="197" t="str">
        <f t="shared" si="0"/>
        <v/>
      </c>
      <c r="K26" s="197" t="str">
        <f t="shared" si="1"/>
        <v/>
      </c>
    </row>
    <row r="27" spans="1:12" ht="30">
      <c r="A27" s="189"/>
      <c r="B27" s="190">
        <v>9780310748120</v>
      </c>
      <c r="C27" s="191" t="s">
        <v>233</v>
      </c>
      <c r="D27" s="200" t="s">
        <v>213</v>
      </c>
      <c r="E27" s="193">
        <v>9.99</v>
      </c>
      <c r="F27" s="194" t="s">
        <v>214</v>
      </c>
      <c r="G27" s="195">
        <f>IF(A27&gt;=4,0.55,IF(A27&lt;=3,0.45))</f>
        <v>0.45</v>
      </c>
      <c r="I27" s="196" t="str">
        <f>IF(A27&gt;0,(1-(J27/(E27*0.8))),"")</f>
        <v/>
      </c>
      <c r="J27" s="197" t="str">
        <f t="shared" si="0"/>
        <v/>
      </c>
      <c r="K27" s="197" t="str">
        <f t="shared" si="1"/>
        <v/>
      </c>
      <c r="L27" s="123" t="s">
        <v>203</v>
      </c>
    </row>
    <row r="28" spans="1:12" ht="30">
      <c r="A28" s="189"/>
      <c r="B28" s="190">
        <v>9780310000884</v>
      </c>
      <c r="C28" s="191" t="s">
        <v>234</v>
      </c>
      <c r="D28" s="200" t="s">
        <v>213</v>
      </c>
      <c r="E28" s="193">
        <v>16.989999999999998</v>
      </c>
      <c r="F28" s="194" t="s">
        <v>221</v>
      </c>
      <c r="G28" s="195">
        <f>IF(A28&gt;=4,0.58,IF(A28&lt;=3,0.45))</f>
        <v>0.45</v>
      </c>
      <c r="I28" s="196" t="str">
        <f>IF(A28&gt;0,(1-(J28/(E28*0.7))),"")</f>
        <v/>
      </c>
      <c r="J28" s="197" t="str">
        <f t="shared" si="0"/>
        <v/>
      </c>
      <c r="K28" s="197" t="str">
        <f t="shared" si="1"/>
        <v/>
      </c>
    </row>
    <row r="29" spans="1:12" ht="30">
      <c r="A29" s="189"/>
      <c r="B29" s="190">
        <v>9780785294597</v>
      </c>
      <c r="C29" s="191" t="s">
        <v>235</v>
      </c>
      <c r="D29" s="200" t="s">
        <v>213</v>
      </c>
      <c r="E29" s="193">
        <v>29.99</v>
      </c>
      <c r="F29" s="194" t="s">
        <v>216</v>
      </c>
      <c r="G29" s="195">
        <f>IF(A29&gt;=4,0.64,IF(A29&lt;=3,0.45))</f>
        <v>0.45</v>
      </c>
      <c r="I29" s="196" t="str">
        <f>IF(A29&gt;0,(1-(J29/(E29*0.6))),"")</f>
        <v/>
      </c>
      <c r="J29" s="197" t="str">
        <f t="shared" si="0"/>
        <v/>
      </c>
      <c r="K29" s="197" t="str">
        <f t="shared" si="1"/>
        <v/>
      </c>
      <c r="L29" s="123" t="s">
        <v>203</v>
      </c>
    </row>
    <row r="30" spans="1:12" ht="30">
      <c r="A30" s="189"/>
      <c r="B30" s="201" t="s">
        <v>236</v>
      </c>
      <c r="C30" s="199" t="s">
        <v>237</v>
      </c>
      <c r="D30" s="192" t="s">
        <v>213</v>
      </c>
      <c r="E30" s="202">
        <v>17.989999999999998</v>
      </c>
      <c r="F30" s="194" t="s">
        <v>216</v>
      </c>
      <c r="G30" s="195">
        <f>IF(A30&gt;=4,0.64,IF(A30&lt;=3,0.45))</f>
        <v>0.45</v>
      </c>
      <c r="I30" s="196" t="str">
        <f>IF(A30&gt;0,(1-(J30/(E30*0.6))),"")</f>
        <v/>
      </c>
      <c r="J30" s="197" t="str">
        <f t="shared" si="0"/>
        <v/>
      </c>
      <c r="K30" s="197" t="str">
        <f t="shared" si="1"/>
        <v/>
      </c>
    </row>
    <row r="31" spans="1:12" ht="16.5" thickBot="1">
      <c r="A31" s="189"/>
      <c r="B31" s="205"/>
      <c r="C31" s="206"/>
      <c r="D31" s="169"/>
      <c r="E31" s="193"/>
      <c r="F31" s="194"/>
      <c r="G31" s="196"/>
      <c r="I31" s="196" t="str">
        <f t="shared" ref="I31" si="5">IF(A31&gt;0,(1-(J31/(F31))),"")</f>
        <v/>
      </c>
      <c r="J31" s="197" t="str">
        <f t="shared" si="0"/>
        <v/>
      </c>
      <c r="K31" s="197" t="str">
        <f t="shared" si="1"/>
        <v/>
      </c>
    </row>
    <row r="32" spans="1:12">
      <c r="A32" s="182"/>
      <c r="B32" s="183"/>
      <c r="C32" s="184" t="s">
        <v>238</v>
      </c>
      <c r="D32" s="182"/>
      <c r="E32" s="185"/>
      <c r="F32" s="185"/>
      <c r="G32" s="186"/>
      <c r="I32" s="187"/>
      <c r="J32" s="188"/>
      <c r="K32" s="188"/>
    </row>
    <row r="33" spans="1:11">
      <c r="A33" s="189">
        <f>ROUNDUP(SUMIF($F$31:$F$31,F33,$A$31:$A$31)/14,0)</f>
        <v>0</v>
      </c>
      <c r="B33" s="201" t="s">
        <v>239</v>
      </c>
      <c r="C33" s="207" t="s">
        <v>240</v>
      </c>
      <c r="D33" s="189"/>
      <c r="E33" s="202">
        <v>0</v>
      </c>
      <c r="F33" s="204" t="s">
        <v>221</v>
      </c>
      <c r="G33" s="208"/>
      <c r="I33" s="196"/>
      <c r="J33" s="197"/>
      <c r="K33" s="197"/>
    </row>
    <row r="34" spans="1:11">
      <c r="A34" s="189">
        <f>ROUNDUP(SUMIF($F$31:$F$31,F34,$A$31:$A$31)/14,0)</f>
        <v>0</v>
      </c>
      <c r="B34" s="201" t="s">
        <v>241</v>
      </c>
      <c r="C34" s="207" t="s">
        <v>242</v>
      </c>
      <c r="D34" s="189"/>
      <c r="E34" s="202">
        <v>0</v>
      </c>
      <c r="F34" s="204" t="s">
        <v>216</v>
      </c>
      <c r="G34" s="208"/>
      <c r="I34" s="196"/>
      <c r="J34" s="197"/>
      <c r="K34" s="197"/>
    </row>
    <row r="35" spans="1:11">
      <c r="A35" s="189">
        <f>ROUNDUP(SUMIF($F$11:$F$32,F35,$A$11:$A$32)/14,0)</f>
        <v>0</v>
      </c>
      <c r="B35" s="209" t="s">
        <v>243</v>
      </c>
      <c r="C35" s="207" t="s">
        <v>244</v>
      </c>
      <c r="D35" s="189"/>
      <c r="E35" s="202">
        <v>0</v>
      </c>
      <c r="F35" s="210">
        <v>9.9700000000000006</v>
      </c>
      <c r="G35" s="208"/>
      <c r="I35" s="196"/>
      <c r="J35" s="197"/>
      <c r="K35" s="197"/>
    </row>
    <row r="36" spans="1:11">
      <c r="A36" s="189">
        <f>ROUNDUP(SUMIF($F$11:$F$32,F36,$A$11:$A$32)/14,0)</f>
        <v>0</v>
      </c>
      <c r="B36" s="201" t="s">
        <v>245</v>
      </c>
      <c r="C36" s="207" t="s">
        <v>246</v>
      </c>
      <c r="D36" s="189"/>
      <c r="E36" s="202">
        <v>0</v>
      </c>
      <c r="F36" s="210">
        <v>5</v>
      </c>
      <c r="G36" s="208"/>
      <c r="I36" s="196"/>
      <c r="J36" s="197"/>
      <c r="K36" s="197"/>
    </row>
    <row r="37" spans="1:11" s="216" customFormat="1" ht="20.25" customHeight="1">
      <c r="A37" s="211"/>
      <c r="B37" s="212" t="s">
        <v>247</v>
      </c>
      <c r="C37" s="213">
        <f>SUM(A11:A32)</f>
        <v>0</v>
      </c>
      <c r="D37" s="211"/>
      <c r="E37" s="214"/>
      <c r="F37" s="214"/>
      <c r="G37" s="215"/>
      <c r="I37" s="217" t="s">
        <v>248</v>
      </c>
      <c r="J37" s="218"/>
      <c r="K37" s="218"/>
    </row>
    <row r="38" spans="1:11" s="216" customFormat="1" ht="20.25" customHeight="1">
      <c r="A38" s="211"/>
      <c r="B38" s="219" t="s">
        <v>249</v>
      </c>
      <c r="C38" s="220">
        <f>SUM(K11:K32)</f>
        <v>0</v>
      </c>
      <c r="D38" s="211"/>
      <c r="E38" s="214"/>
      <c r="F38" s="214"/>
      <c r="G38" s="215"/>
      <c r="I38" s="217" t="e">
        <f>AVERAGE(I12:I32)</f>
        <v>#DIV/0!</v>
      </c>
      <c r="J38" s="218"/>
      <c r="K38" s="218"/>
    </row>
    <row r="41" spans="1:11">
      <c r="C41" s="118"/>
    </row>
    <row r="42" spans="1:11">
      <c r="C42" s="118"/>
    </row>
    <row r="43" spans="1:11">
      <c r="C43" s="118"/>
    </row>
    <row r="44" spans="1:11">
      <c r="C44" s="118"/>
    </row>
    <row r="45" spans="1:11">
      <c r="C45" s="118"/>
    </row>
    <row r="46" spans="1:11">
      <c r="C46" s="118"/>
    </row>
    <row r="47" spans="1:11">
      <c r="C47" s="118"/>
    </row>
    <row r="48" spans="1:11">
      <c r="C48" s="118"/>
    </row>
    <row r="49" spans="3:3">
      <c r="C49" s="118"/>
    </row>
    <row r="50" spans="3:3">
      <c r="C50" s="118"/>
    </row>
    <row r="51" spans="3:3">
      <c r="C51" s="118"/>
    </row>
    <row r="52" spans="3:3">
      <c r="C52" s="118"/>
    </row>
    <row r="53" spans="3:3">
      <c r="C53" s="118"/>
    </row>
    <row r="54" spans="3:3">
      <c r="C54" s="118"/>
    </row>
    <row r="55" spans="3:3">
      <c r="C55" s="118"/>
    </row>
    <row r="56" spans="3:3">
      <c r="C56" s="118"/>
    </row>
    <row r="57" spans="3:3">
      <c r="C57" s="118"/>
    </row>
    <row r="58" spans="3:3">
      <c r="C58" s="118"/>
    </row>
  </sheetData>
  <mergeCells count="7">
    <mergeCell ref="A9:G9"/>
    <mergeCell ref="E3:F3"/>
    <mergeCell ref="E4:F4"/>
    <mergeCell ref="E5:F5"/>
    <mergeCell ref="E6:F6"/>
    <mergeCell ref="E7:F7"/>
    <mergeCell ref="E8:F8"/>
  </mergeCells>
  <conditionalFormatting sqref="B28:B29 B1:B15 B19:B25 B31:B1048576">
    <cfRule type="duplicateValues" dxfId="13" priority="10"/>
  </conditionalFormatting>
  <conditionalFormatting sqref="B17">
    <cfRule type="duplicateValues" dxfId="12" priority="9"/>
  </conditionalFormatting>
  <conditionalFormatting sqref="B17">
    <cfRule type="duplicateValues" dxfId="11" priority="8"/>
  </conditionalFormatting>
  <conditionalFormatting sqref="B26:B27">
    <cfRule type="duplicateValues" dxfId="10" priority="7"/>
  </conditionalFormatting>
  <conditionalFormatting sqref="B16">
    <cfRule type="duplicateValues" dxfId="9" priority="5"/>
  </conditionalFormatting>
  <conditionalFormatting sqref="B16">
    <cfRule type="duplicateValues" dxfId="8" priority="6"/>
  </conditionalFormatting>
  <conditionalFormatting sqref="B18">
    <cfRule type="duplicateValues" dxfId="7" priority="3"/>
  </conditionalFormatting>
  <conditionalFormatting sqref="B18">
    <cfRule type="duplicateValues" dxfId="6" priority="4"/>
  </conditionalFormatting>
  <conditionalFormatting sqref="B30">
    <cfRule type="duplicateValues" dxfId="5" priority="1"/>
  </conditionalFormatting>
  <conditionalFormatting sqref="B30">
    <cfRule type="duplicateValues" dxfId="4" priority="2"/>
  </conditionalFormatting>
  <pageMargins left="0.7" right="0.7" top="0.75" bottom="0.75" header="0.3" footer="0.3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A734-3608-4AAE-99DA-801216B28F5E}">
  <dimension ref="A1:Q111"/>
  <sheetViews>
    <sheetView showGridLines="0" view="pageBreakPreview" zoomScale="60" zoomScaleNormal="100" workbookViewId="0">
      <selection activeCell="E114" sqref="E114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20" bestFit="1" customWidth="1"/>
    <col min="7" max="7" width="8.88671875" style="4"/>
    <col min="8" max="8" width="8.88671875" style="27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227" t="s">
        <v>97</v>
      </c>
      <c r="B1" s="227"/>
      <c r="C1" s="227"/>
      <c r="D1" s="227"/>
      <c r="E1" s="227"/>
      <c r="F1" s="227"/>
      <c r="G1" s="227"/>
      <c r="H1" s="227"/>
      <c r="I1" s="227"/>
    </row>
    <row r="2" spans="1:14" ht="24" customHeight="1" thickBot="1">
      <c r="A2" s="227"/>
      <c r="B2" s="227"/>
      <c r="C2" s="227"/>
      <c r="D2" s="227"/>
      <c r="E2" s="227"/>
      <c r="F2" s="227"/>
      <c r="G2" s="227"/>
      <c r="H2" s="227"/>
      <c r="I2" s="227"/>
    </row>
    <row r="3" spans="1:14" ht="24" customHeight="1" thickTop="1">
      <c r="A3" s="228" t="s">
        <v>39</v>
      </c>
      <c r="B3" s="229"/>
      <c r="C3" s="19" t="s">
        <v>7</v>
      </c>
      <c r="D3" s="10"/>
      <c r="E3" s="10"/>
      <c r="F3" s="22" t="s">
        <v>12</v>
      </c>
      <c r="G3" s="50"/>
      <c r="H3" s="51"/>
      <c r="I3" s="50"/>
    </row>
    <row r="4" spans="1:14" ht="24" customHeight="1">
      <c r="A4" s="230" t="s">
        <v>40</v>
      </c>
      <c r="B4" s="231"/>
      <c r="C4" s="19" t="s">
        <v>8</v>
      </c>
      <c r="D4" s="10"/>
      <c r="E4" s="10"/>
      <c r="F4" s="22" t="s">
        <v>13</v>
      </c>
      <c r="G4" s="9"/>
      <c r="H4" s="29"/>
      <c r="I4" s="9"/>
    </row>
    <row r="5" spans="1:14" ht="24" customHeight="1">
      <c r="A5" s="230" t="s">
        <v>41</v>
      </c>
      <c r="B5" s="231"/>
      <c r="C5" s="19" t="s">
        <v>9</v>
      </c>
      <c r="D5" s="10"/>
      <c r="E5" s="10"/>
      <c r="F5" s="23" t="s">
        <v>14</v>
      </c>
      <c r="G5" s="9"/>
      <c r="H5" s="29"/>
      <c r="I5" s="9"/>
      <c r="N5" s="28"/>
    </row>
    <row r="6" spans="1:14" ht="24" customHeight="1">
      <c r="A6" s="230" t="s">
        <v>42</v>
      </c>
      <c r="B6" s="231"/>
      <c r="C6" s="19" t="s">
        <v>10</v>
      </c>
      <c r="D6" s="10"/>
      <c r="E6" s="10"/>
      <c r="F6" s="22" t="s">
        <v>15</v>
      </c>
      <c r="G6" s="9"/>
      <c r="H6" s="29"/>
      <c r="I6" s="9"/>
    </row>
    <row r="7" spans="1:14" ht="24" customHeight="1">
      <c r="A7" s="232" t="s">
        <v>56</v>
      </c>
      <c r="B7" s="231"/>
      <c r="C7" s="19" t="s">
        <v>11</v>
      </c>
      <c r="D7" s="10"/>
      <c r="E7" s="10"/>
      <c r="F7" s="22" t="s">
        <v>16</v>
      </c>
      <c r="G7" s="9"/>
      <c r="H7" s="29"/>
      <c r="I7" s="9"/>
    </row>
    <row r="8" spans="1:14" ht="24" customHeight="1" thickBot="1">
      <c r="A8" s="225"/>
      <c r="B8" s="226"/>
      <c r="C8" s="6"/>
      <c r="D8" s="7"/>
      <c r="E8" s="21"/>
      <c r="I8" s="4"/>
      <c r="K8" s="49"/>
    </row>
    <row r="9" spans="1:14" ht="24" customHeight="1" thickTop="1" thickBot="1">
      <c r="A9" s="8"/>
      <c r="B9" s="6"/>
      <c r="C9" s="6"/>
      <c r="D9" s="7"/>
      <c r="E9" s="21"/>
      <c r="K9" s="49"/>
    </row>
    <row r="10" spans="1:14" ht="15.75" thickTop="1">
      <c r="A10" s="72" t="s">
        <v>73</v>
      </c>
      <c r="B10" s="73"/>
      <c r="C10" s="66"/>
      <c r="D10" s="77" t="s">
        <v>74</v>
      </c>
      <c r="E10" s="66"/>
      <c r="F10" s="66"/>
      <c r="G10" s="67"/>
      <c r="H10" s="114"/>
      <c r="I10" s="115"/>
      <c r="J10" s="11"/>
      <c r="K10" s="49"/>
    </row>
    <row r="11" spans="1:14">
      <c r="A11" s="83" t="s">
        <v>62</v>
      </c>
      <c r="B11" s="74" t="s">
        <v>80</v>
      </c>
      <c r="C11" s="68"/>
      <c r="D11" s="78" t="s">
        <v>76</v>
      </c>
      <c r="E11" s="68"/>
      <c r="F11" s="68"/>
      <c r="G11" s="69"/>
      <c r="H11" s="110" t="s">
        <v>4</v>
      </c>
      <c r="I11" s="111" t="s">
        <v>4</v>
      </c>
      <c r="J11" s="11"/>
      <c r="K11" s="49"/>
    </row>
    <row r="12" spans="1:14">
      <c r="A12" s="83" t="s">
        <v>87</v>
      </c>
      <c r="B12" s="75" t="s">
        <v>88</v>
      </c>
      <c r="C12" s="68"/>
      <c r="D12" s="78"/>
      <c r="E12" s="68"/>
      <c r="F12" s="68"/>
      <c r="G12" s="69"/>
      <c r="H12" s="112" t="s">
        <v>6</v>
      </c>
      <c r="I12" s="113" t="s">
        <v>5</v>
      </c>
      <c r="J12" s="11"/>
      <c r="K12" s="49"/>
    </row>
    <row r="13" spans="1:14">
      <c r="A13" s="83" t="s">
        <v>71</v>
      </c>
      <c r="B13" s="75" t="s">
        <v>77</v>
      </c>
      <c r="C13" s="68"/>
      <c r="D13" s="78"/>
      <c r="E13" s="68"/>
      <c r="F13" s="68"/>
      <c r="G13" s="69"/>
      <c r="H13" s="112"/>
      <c r="I13" s="116"/>
      <c r="J13" s="11"/>
      <c r="K13" s="49"/>
    </row>
    <row r="14" spans="1:14">
      <c r="A14" s="83" t="s">
        <v>63</v>
      </c>
      <c r="B14" s="75" t="s">
        <v>78</v>
      </c>
      <c r="C14" s="68"/>
      <c r="D14" s="78"/>
      <c r="E14" s="68"/>
      <c r="F14" s="68"/>
      <c r="G14" s="69"/>
      <c r="H14" s="85">
        <f>SUM(H16:H100)</f>
        <v>0</v>
      </c>
      <c r="I14" s="108">
        <f>SUM(I16:I100)</f>
        <v>0</v>
      </c>
      <c r="J14" s="11"/>
      <c r="K14" s="49"/>
    </row>
    <row r="15" spans="1:14" ht="15.75" thickBot="1">
      <c r="A15" s="84" t="s">
        <v>72</v>
      </c>
      <c r="B15" s="76" t="s">
        <v>79</v>
      </c>
      <c r="C15" s="70"/>
      <c r="D15" s="79"/>
      <c r="E15" s="70"/>
      <c r="F15" s="70"/>
      <c r="G15" s="71"/>
      <c r="H15" s="107"/>
      <c r="I15" s="109"/>
      <c r="J15" s="11"/>
      <c r="K15" s="49"/>
    </row>
    <row r="16" spans="1:14" s="61" customFormat="1" ht="24" customHeight="1" thickTop="1">
      <c r="A16" s="58" t="s">
        <v>59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2"/>
    </row>
    <row r="17" spans="1:17" s="12" customFormat="1" ht="25.5" customHeight="1">
      <c r="A17" s="30" t="s">
        <v>116</v>
      </c>
      <c r="B17" s="31" t="s">
        <v>117</v>
      </c>
      <c r="C17" s="31" t="s">
        <v>118</v>
      </c>
      <c r="D17" s="30" t="s">
        <v>119</v>
      </c>
      <c r="E17" s="32">
        <v>17</v>
      </c>
      <c r="F17" s="33" t="s">
        <v>123</v>
      </c>
      <c r="G17" s="34">
        <v>0.46</v>
      </c>
      <c r="H17" s="35"/>
      <c r="I17" s="36">
        <f>H17*E17*(1-G17)</f>
        <v>0</v>
      </c>
      <c r="K17" s="49"/>
      <c r="L17" s="20"/>
    </row>
    <row r="18" spans="1:17" s="12" customFormat="1" ht="25.5" customHeight="1">
      <c r="A18" s="30" t="s">
        <v>120</v>
      </c>
      <c r="B18" s="31" t="s">
        <v>121</v>
      </c>
      <c r="C18" s="31" t="s">
        <v>122</v>
      </c>
      <c r="D18" s="30" t="s">
        <v>101</v>
      </c>
      <c r="E18" s="32">
        <v>23</v>
      </c>
      <c r="F18" s="33" t="s">
        <v>123</v>
      </c>
      <c r="G18" s="34">
        <v>0.46</v>
      </c>
      <c r="H18" s="35"/>
      <c r="I18" s="36">
        <f t="shared" ref="I18:I81" si="0">H18*E18*(1-G18)</f>
        <v>0</v>
      </c>
      <c r="K18" s="49"/>
    </row>
    <row r="19" spans="1:17" s="12" customFormat="1" ht="12.75" hidden="1">
      <c r="A19" s="30"/>
      <c r="B19" s="31"/>
      <c r="C19" s="31"/>
      <c r="D19" s="30"/>
      <c r="E19" s="32"/>
      <c r="F19" s="33"/>
      <c r="G19" s="34"/>
      <c r="H19" s="35"/>
      <c r="I19" s="36">
        <f t="shared" si="0"/>
        <v>0</v>
      </c>
      <c r="K19" s="49"/>
    </row>
    <row r="20" spans="1:17" s="12" customFormat="1" hidden="1">
      <c r="A20" s="30"/>
      <c r="B20" s="31"/>
      <c r="C20" s="31"/>
      <c r="D20" s="30"/>
      <c r="E20" s="32"/>
      <c r="F20" s="33"/>
      <c r="G20" s="34"/>
      <c r="H20" s="35"/>
      <c r="I20" s="36">
        <f t="shared" si="0"/>
        <v>0</v>
      </c>
      <c r="K20" s="48"/>
    </row>
    <row r="21" spans="1:17" s="12" customFormat="1" hidden="1">
      <c r="A21" s="30"/>
      <c r="B21" s="31"/>
      <c r="C21" s="31"/>
      <c r="D21" s="30"/>
      <c r="E21" s="32"/>
      <c r="F21" s="33"/>
      <c r="G21" s="34"/>
      <c r="H21" s="35"/>
      <c r="I21" s="36">
        <f t="shared" si="0"/>
        <v>0</v>
      </c>
      <c r="K21" s="48"/>
    </row>
    <row r="22" spans="1:17" s="12" customFormat="1" hidden="1">
      <c r="A22" s="30"/>
      <c r="B22" s="31"/>
      <c r="C22" s="31"/>
      <c r="D22" s="30"/>
      <c r="E22" s="32"/>
      <c r="F22" s="33"/>
      <c r="G22" s="34"/>
      <c r="H22" s="35"/>
      <c r="I22" s="36">
        <f t="shared" si="0"/>
        <v>0</v>
      </c>
      <c r="K22" s="48"/>
    </row>
    <row r="23" spans="1:17" s="12" customFormat="1" ht="12.75" hidden="1">
      <c r="A23" s="30"/>
      <c r="B23" s="31"/>
      <c r="C23" s="31"/>
      <c r="D23" s="30"/>
      <c r="E23" s="32"/>
      <c r="F23" s="33"/>
      <c r="G23" s="34"/>
      <c r="H23" s="35"/>
      <c r="I23" s="36">
        <f t="shared" si="0"/>
        <v>0</v>
      </c>
      <c r="K23" s="277" t="s">
        <v>67</v>
      </c>
    </row>
    <row r="24" spans="1:17" s="12" customFormat="1" ht="12.75" hidden="1">
      <c r="A24" s="30"/>
      <c r="B24" s="31"/>
      <c r="C24" s="31"/>
      <c r="D24" s="30"/>
      <c r="E24" s="32"/>
      <c r="F24" s="33"/>
      <c r="G24" s="34"/>
      <c r="H24" s="35"/>
      <c r="I24" s="36">
        <f t="shared" si="0"/>
        <v>0</v>
      </c>
      <c r="K24" s="278"/>
    </row>
    <row r="25" spans="1:17" s="12" customFormat="1" ht="12.75" hidden="1">
      <c r="A25" s="30"/>
      <c r="B25" s="31"/>
      <c r="C25" s="31"/>
      <c r="D25" s="30"/>
      <c r="E25" s="32"/>
      <c r="F25" s="33"/>
      <c r="G25" s="34"/>
      <c r="H25" s="35"/>
      <c r="I25" s="36">
        <f t="shared" si="0"/>
        <v>0</v>
      </c>
      <c r="K25" s="278"/>
    </row>
    <row r="26" spans="1:17" s="12" customFormat="1" ht="12.75" hidden="1">
      <c r="A26" s="30"/>
      <c r="B26" s="31"/>
      <c r="C26" s="31"/>
      <c r="D26" s="30"/>
      <c r="E26" s="32"/>
      <c r="F26" s="33"/>
      <c r="G26" s="34"/>
      <c r="H26" s="35"/>
      <c r="I26" s="36">
        <f t="shared" si="0"/>
        <v>0</v>
      </c>
      <c r="K26" s="278"/>
    </row>
    <row r="27" spans="1:17" s="12" customFormat="1" ht="12.75" hidden="1">
      <c r="A27" s="30"/>
      <c r="B27" s="31"/>
      <c r="C27" s="31"/>
      <c r="D27" s="30"/>
      <c r="E27" s="32"/>
      <c r="F27" s="33"/>
      <c r="G27" s="34"/>
      <c r="H27" s="35"/>
      <c r="I27" s="36">
        <f t="shared" si="0"/>
        <v>0</v>
      </c>
      <c r="K27" s="278"/>
    </row>
    <row r="28" spans="1:17" s="12" customFormat="1" ht="12.75" hidden="1">
      <c r="A28" s="30"/>
      <c r="B28" s="31"/>
      <c r="C28" s="31"/>
      <c r="D28" s="30"/>
      <c r="E28" s="32"/>
      <c r="F28" s="33"/>
      <c r="G28" s="34"/>
      <c r="H28" s="35"/>
      <c r="I28" s="36">
        <f t="shared" si="0"/>
        <v>0</v>
      </c>
      <c r="K28" s="278"/>
      <c r="L28" s="64"/>
      <c r="N28" s="64"/>
      <c r="O28" s="64"/>
      <c r="P28" s="64"/>
      <c r="Q28" s="64"/>
    </row>
    <row r="29" spans="1:17" s="12" customFormat="1" ht="12.75" hidden="1">
      <c r="A29" s="30"/>
      <c r="B29" s="31"/>
      <c r="C29" s="31"/>
      <c r="D29" s="30"/>
      <c r="E29" s="32"/>
      <c r="F29" s="33"/>
      <c r="G29" s="34"/>
      <c r="H29" s="35"/>
      <c r="I29" s="36">
        <f t="shared" si="0"/>
        <v>0</v>
      </c>
      <c r="K29" s="278"/>
      <c r="L29" s="64"/>
      <c r="N29" s="64"/>
      <c r="O29" s="64"/>
      <c r="P29" s="64"/>
      <c r="Q29" s="64"/>
    </row>
    <row r="30" spans="1:17" s="12" customFormat="1" ht="12.75" hidden="1">
      <c r="A30" s="30"/>
      <c r="B30" s="31"/>
      <c r="C30" s="31"/>
      <c r="D30" s="30"/>
      <c r="E30" s="32"/>
      <c r="F30" s="33"/>
      <c r="G30" s="34"/>
      <c r="H30" s="35"/>
      <c r="I30" s="36">
        <f t="shared" si="0"/>
        <v>0</v>
      </c>
      <c r="K30" s="278"/>
      <c r="L30" s="64"/>
      <c r="N30" s="64"/>
      <c r="O30" s="64"/>
      <c r="P30" s="64"/>
      <c r="Q30" s="64"/>
    </row>
    <row r="31" spans="1:17" s="12" customFormat="1" ht="12.75" hidden="1">
      <c r="A31" s="30"/>
      <c r="B31" s="31"/>
      <c r="C31" s="31"/>
      <c r="D31" s="30"/>
      <c r="E31" s="32"/>
      <c r="F31" s="33"/>
      <c r="G31" s="34"/>
      <c r="H31" s="35"/>
      <c r="I31" s="36">
        <f t="shared" si="0"/>
        <v>0</v>
      </c>
      <c r="K31" s="278"/>
    </row>
    <row r="32" spans="1:17" s="12" customFormat="1" ht="12.75" hidden="1">
      <c r="A32" s="30"/>
      <c r="B32" s="31"/>
      <c r="C32" s="31"/>
      <c r="D32" s="30"/>
      <c r="E32" s="32"/>
      <c r="F32" s="33"/>
      <c r="G32" s="34"/>
      <c r="H32" s="35"/>
      <c r="I32" s="36">
        <f t="shared" si="0"/>
        <v>0</v>
      </c>
      <c r="K32" s="278"/>
    </row>
    <row r="33" spans="1:11" s="12" customFormat="1" ht="12.75" hidden="1">
      <c r="A33" s="30"/>
      <c r="B33" s="31"/>
      <c r="C33" s="31"/>
      <c r="D33" s="30"/>
      <c r="E33" s="32"/>
      <c r="F33" s="33"/>
      <c r="G33" s="34"/>
      <c r="H33" s="35"/>
      <c r="I33" s="36">
        <f t="shared" si="0"/>
        <v>0</v>
      </c>
      <c r="K33" s="278"/>
    </row>
    <row r="34" spans="1:11" s="12" customFormat="1" ht="12.75" hidden="1">
      <c r="A34" s="30"/>
      <c r="B34" s="31"/>
      <c r="C34" s="31"/>
      <c r="D34" s="30"/>
      <c r="E34" s="32"/>
      <c r="F34" s="33"/>
      <c r="G34" s="34"/>
      <c r="H34" s="35"/>
      <c r="I34" s="36">
        <f t="shared" si="0"/>
        <v>0</v>
      </c>
      <c r="K34" s="278"/>
    </row>
    <row r="35" spans="1:11" s="12" customFormat="1" ht="12.75" hidden="1">
      <c r="A35" s="30"/>
      <c r="B35" s="31"/>
      <c r="C35" s="31"/>
      <c r="D35" s="30"/>
      <c r="E35" s="32"/>
      <c r="F35" s="33"/>
      <c r="G35" s="34"/>
      <c r="H35" s="35"/>
      <c r="I35" s="36">
        <f t="shared" si="0"/>
        <v>0</v>
      </c>
      <c r="K35" s="278"/>
    </row>
    <row r="36" spans="1:11" s="12" customFormat="1" ht="12.75" hidden="1">
      <c r="A36" s="30"/>
      <c r="B36" s="31"/>
      <c r="C36" s="31"/>
      <c r="D36" s="30"/>
      <c r="E36" s="32"/>
      <c r="F36" s="33"/>
      <c r="G36" s="34"/>
      <c r="H36" s="35"/>
      <c r="I36" s="36">
        <f t="shared" si="0"/>
        <v>0</v>
      </c>
      <c r="K36" s="65"/>
    </row>
    <row r="37" spans="1:11" s="12" customFormat="1" ht="12.75" hidden="1" customHeight="1">
      <c r="A37" s="30"/>
      <c r="B37" s="31"/>
      <c r="C37" s="31"/>
      <c r="D37" s="30"/>
      <c r="E37" s="32"/>
      <c r="F37" s="33"/>
      <c r="G37" s="34"/>
      <c r="H37" s="35"/>
      <c r="I37" s="36">
        <f t="shared" si="0"/>
        <v>0</v>
      </c>
      <c r="K37" s="65"/>
    </row>
    <row r="38" spans="1:11" s="12" customFormat="1" ht="12.75" hidden="1" customHeight="1">
      <c r="A38" s="30"/>
      <c r="B38" s="31"/>
      <c r="C38" s="31"/>
      <c r="D38" s="30"/>
      <c r="E38" s="32"/>
      <c r="F38" s="33"/>
      <c r="G38" s="34"/>
      <c r="H38" s="35"/>
      <c r="I38" s="36">
        <f t="shared" si="0"/>
        <v>0</v>
      </c>
      <c r="K38" s="65"/>
    </row>
    <row r="39" spans="1:11" s="12" customFormat="1" ht="12.75" hidden="1" customHeight="1">
      <c r="A39" s="30"/>
      <c r="B39" s="31"/>
      <c r="C39" s="31"/>
      <c r="D39" s="30"/>
      <c r="E39" s="32"/>
      <c r="F39" s="33"/>
      <c r="G39" s="34"/>
      <c r="H39" s="35"/>
      <c r="I39" s="36">
        <f t="shared" si="0"/>
        <v>0</v>
      </c>
      <c r="K39" s="65"/>
    </row>
    <row r="40" spans="1:11" s="12" customFormat="1" ht="12.75" hidden="1" customHeight="1">
      <c r="A40" s="30"/>
      <c r="B40" s="31"/>
      <c r="C40" s="31"/>
      <c r="D40" s="30"/>
      <c r="E40" s="32"/>
      <c r="F40" s="33"/>
      <c r="G40" s="34"/>
      <c r="H40" s="35"/>
      <c r="I40" s="36">
        <f t="shared" si="0"/>
        <v>0</v>
      </c>
      <c r="K40" s="65"/>
    </row>
    <row r="41" spans="1:11" s="12" customFormat="1" ht="12.75" hidden="1" customHeight="1">
      <c r="A41" s="30"/>
      <c r="B41" s="31"/>
      <c r="C41" s="31"/>
      <c r="D41" s="30"/>
      <c r="E41" s="32"/>
      <c r="F41" s="33"/>
      <c r="G41" s="34"/>
      <c r="H41" s="35"/>
      <c r="I41" s="36">
        <f t="shared" si="0"/>
        <v>0</v>
      </c>
      <c r="K41" s="65"/>
    </row>
    <row r="42" spans="1:11" s="12" customFormat="1" ht="12.75" hidden="1" customHeight="1">
      <c r="A42" s="30"/>
      <c r="B42" s="31"/>
      <c r="C42" s="31"/>
      <c r="D42" s="30"/>
      <c r="E42" s="32"/>
      <c r="F42" s="33"/>
      <c r="G42" s="34"/>
      <c r="H42" s="35"/>
      <c r="I42" s="36">
        <f t="shared" si="0"/>
        <v>0</v>
      </c>
      <c r="K42" s="65"/>
    </row>
    <row r="43" spans="1:11" s="12" customFormat="1" ht="12.75" hidden="1" customHeight="1">
      <c r="A43" s="30"/>
      <c r="B43" s="31"/>
      <c r="C43" s="31"/>
      <c r="D43" s="30"/>
      <c r="E43" s="32"/>
      <c r="F43" s="33"/>
      <c r="G43" s="34"/>
      <c r="H43" s="35"/>
      <c r="I43" s="36">
        <f t="shared" si="0"/>
        <v>0</v>
      </c>
      <c r="K43" s="65"/>
    </row>
    <row r="44" spans="1:11" s="12" customFormat="1" ht="12.75" hidden="1" customHeight="1">
      <c r="A44" s="30"/>
      <c r="B44" s="31"/>
      <c r="C44" s="31"/>
      <c r="D44" s="30"/>
      <c r="E44" s="32"/>
      <c r="F44" s="33"/>
      <c r="G44" s="34"/>
      <c r="H44" s="35"/>
      <c r="I44" s="36">
        <f t="shared" si="0"/>
        <v>0</v>
      </c>
      <c r="K44" s="65"/>
    </row>
    <row r="45" spans="1:11" s="12" customFormat="1" ht="12.75" hidden="1" customHeight="1">
      <c r="A45" s="30"/>
      <c r="B45" s="31"/>
      <c r="C45" s="31"/>
      <c r="D45" s="30"/>
      <c r="E45" s="32"/>
      <c r="F45" s="33"/>
      <c r="G45" s="34"/>
      <c r="H45" s="35"/>
      <c r="I45" s="36">
        <f t="shared" si="0"/>
        <v>0</v>
      </c>
      <c r="K45" s="65"/>
    </row>
    <row r="46" spans="1:11" s="12" customFormat="1" ht="12.75" hidden="1" customHeight="1">
      <c r="A46" s="30"/>
      <c r="B46" s="31"/>
      <c r="C46" s="31"/>
      <c r="D46" s="30"/>
      <c r="E46" s="32"/>
      <c r="F46" s="33"/>
      <c r="G46" s="34"/>
      <c r="H46" s="35"/>
      <c r="I46" s="36">
        <f t="shared" si="0"/>
        <v>0</v>
      </c>
      <c r="K46" s="65"/>
    </row>
    <row r="47" spans="1:11" s="12" customFormat="1" ht="12.75" hidden="1" customHeight="1">
      <c r="A47" s="30"/>
      <c r="B47" s="31"/>
      <c r="C47" s="31"/>
      <c r="D47" s="30"/>
      <c r="E47" s="32"/>
      <c r="F47" s="33"/>
      <c r="G47" s="34"/>
      <c r="H47" s="35"/>
      <c r="I47" s="36">
        <f t="shared" si="0"/>
        <v>0</v>
      </c>
      <c r="K47" s="65"/>
    </row>
    <row r="48" spans="1:11" s="12" customFormat="1" ht="12.75" hidden="1" customHeight="1">
      <c r="A48" s="30"/>
      <c r="B48" s="31"/>
      <c r="C48" s="31"/>
      <c r="D48" s="30"/>
      <c r="E48" s="32"/>
      <c r="F48" s="33"/>
      <c r="G48" s="34"/>
      <c r="H48" s="35"/>
      <c r="I48" s="36">
        <f t="shared" si="0"/>
        <v>0</v>
      </c>
      <c r="K48" s="65"/>
    </row>
    <row r="49" spans="1:11" s="12" customFormat="1" ht="12.75" hidden="1" customHeight="1">
      <c r="A49" s="30"/>
      <c r="B49" s="31"/>
      <c r="C49" s="31"/>
      <c r="D49" s="30"/>
      <c r="E49" s="32"/>
      <c r="F49" s="33"/>
      <c r="G49" s="34"/>
      <c r="H49" s="35"/>
      <c r="I49" s="36">
        <f t="shared" si="0"/>
        <v>0</v>
      </c>
      <c r="K49" s="65"/>
    </row>
    <row r="50" spans="1:11" s="12" customFormat="1" ht="12.75" hidden="1" customHeight="1">
      <c r="A50" s="30"/>
      <c r="B50" s="31"/>
      <c r="C50" s="31"/>
      <c r="D50" s="30"/>
      <c r="E50" s="32"/>
      <c r="F50" s="33"/>
      <c r="G50" s="34"/>
      <c r="H50" s="35"/>
      <c r="I50" s="36">
        <f t="shared" si="0"/>
        <v>0</v>
      </c>
      <c r="K50" s="65"/>
    </row>
    <row r="51" spans="1:11" s="12" customFormat="1" ht="12.75" hidden="1" customHeight="1">
      <c r="A51" s="30"/>
      <c r="B51" s="31"/>
      <c r="C51" s="31"/>
      <c r="D51" s="30"/>
      <c r="E51" s="32"/>
      <c r="F51" s="33"/>
      <c r="G51" s="34"/>
      <c r="H51" s="35"/>
      <c r="I51" s="36">
        <f t="shared" si="0"/>
        <v>0</v>
      </c>
      <c r="K51" s="65"/>
    </row>
    <row r="52" spans="1:11" s="12" customFormat="1" ht="12.75" hidden="1" customHeight="1">
      <c r="A52" s="30"/>
      <c r="B52" s="31"/>
      <c r="C52" s="31"/>
      <c r="D52" s="30"/>
      <c r="E52" s="32"/>
      <c r="F52" s="33"/>
      <c r="G52" s="34"/>
      <c r="H52" s="35"/>
      <c r="I52" s="36">
        <f t="shared" si="0"/>
        <v>0</v>
      </c>
      <c r="K52" s="65"/>
    </row>
    <row r="53" spans="1:11" s="12" customFormat="1" ht="12.75" hidden="1" customHeight="1">
      <c r="A53" s="30"/>
      <c r="B53" s="31"/>
      <c r="C53" s="31"/>
      <c r="D53" s="30"/>
      <c r="E53" s="32"/>
      <c r="F53" s="33"/>
      <c r="G53" s="34"/>
      <c r="H53" s="35"/>
      <c r="I53" s="36">
        <f t="shared" si="0"/>
        <v>0</v>
      </c>
      <c r="K53" s="65"/>
    </row>
    <row r="54" spans="1:11" s="12" customFormat="1" ht="12.75" hidden="1" customHeight="1">
      <c r="A54" s="30"/>
      <c r="B54" s="31"/>
      <c r="C54" s="31"/>
      <c r="D54" s="30"/>
      <c r="E54" s="32"/>
      <c r="F54" s="33"/>
      <c r="G54" s="34"/>
      <c r="H54" s="35"/>
      <c r="I54" s="36">
        <f t="shared" si="0"/>
        <v>0</v>
      </c>
      <c r="K54" s="65"/>
    </row>
    <row r="55" spans="1:11" s="12" customFormat="1" ht="12.75" hidden="1" customHeight="1">
      <c r="A55" s="30"/>
      <c r="B55" s="31"/>
      <c r="C55" s="31"/>
      <c r="D55" s="30"/>
      <c r="E55" s="32"/>
      <c r="F55" s="33"/>
      <c r="G55" s="34"/>
      <c r="H55" s="35"/>
      <c r="I55" s="36">
        <f t="shared" si="0"/>
        <v>0</v>
      </c>
      <c r="K55" s="65"/>
    </row>
    <row r="56" spans="1:11" s="12" customFormat="1" ht="12.75" hidden="1" customHeight="1">
      <c r="A56" s="30"/>
      <c r="B56" s="31"/>
      <c r="C56" s="31"/>
      <c r="D56" s="30"/>
      <c r="E56" s="32"/>
      <c r="F56" s="33"/>
      <c r="G56" s="34"/>
      <c r="H56" s="35"/>
      <c r="I56" s="36">
        <f t="shared" si="0"/>
        <v>0</v>
      </c>
      <c r="K56" s="65"/>
    </row>
    <row r="57" spans="1:11" s="12" customFormat="1" ht="12.75" hidden="1" customHeight="1">
      <c r="A57" s="30"/>
      <c r="B57" s="31"/>
      <c r="C57" s="31"/>
      <c r="D57" s="30"/>
      <c r="E57" s="32"/>
      <c r="F57" s="33"/>
      <c r="G57" s="34"/>
      <c r="H57" s="35"/>
      <c r="I57" s="36">
        <f t="shared" si="0"/>
        <v>0</v>
      </c>
      <c r="K57" s="65"/>
    </row>
    <row r="58" spans="1:11" s="12" customFormat="1" ht="12.75" hidden="1" customHeight="1">
      <c r="A58" s="30"/>
      <c r="B58" s="31"/>
      <c r="C58" s="31"/>
      <c r="D58" s="30"/>
      <c r="E58" s="32"/>
      <c r="F58" s="33"/>
      <c r="G58" s="34"/>
      <c r="H58" s="35"/>
      <c r="I58" s="36">
        <f t="shared" si="0"/>
        <v>0</v>
      </c>
      <c r="K58" s="65"/>
    </row>
    <row r="59" spans="1:11" s="12" customFormat="1" ht="12.75" hidden="1" customHeight="1">
      <c r="A59" s="30"/>
      <c r="B59" s="31"/>
      <c r="C59" s="31"/>
      <c r="D59" s="30"/>
      <c r="E59" s="32"/>
      <c r="F59" s="33"/>
      <c r="G59" s="34"/>
      <c r="H59" s="35"/>
      <c r="I59" s="36">
        <f t="shared" si="0"/>
        <v>0</v>
      </c>
      <c r="K59" s="65"/>
    </row>
    <row r="60" spans="1:11" s="12" customFormat="1" ht="12.75" hidden="1" customHeight="1">
      <c r="A60" s="30"/>
      <c r="B60" s="31"/>
      <c r="C60" s="31"/>
      <c r="D60" s="30"/>
      <c r="E60" s="32"/>
      <c r="F60" s="33"/>
      <c r="G60" s="34"/>
      <c r="H60" s="35"/>
      <c r="I60" s="36">
        <f t="shared" si="0"/>
        <v>0</v>
      </c>
      <c r="K60" s="65"/>
    </row>
    <row r="61" spans="1:11" s="12" customFormat="1" ht="12.75" hidden="1" customHeight="1">
      <c r="A61" s="30"/>
      <c r="B61" s="31"/>
      <c r="C61" s="31"/>
      <c r="D61" s="30"/>
      <c r="E61" s="32"/>
      <c r="F61" s="33"/>
      <c r="G61" s="34"/>
      <c r="H61" s="35"/>
      <c r="I61" s="36">
        <f t="shared" si="0"/>
        <v>0</v>
      </c>
      <c r="K61" s="65"/>
    </row>
    <row r="62" spans="1:11" s="12" customFormat="1" ht="12.75" hidden="1" customHeight="1">
      <c r="A62" s="30"/>
      <c r="B62" s="31"/>
      <c r="C62" s="31"/>
      <c r="D62" s="30"/>
      <c r="E62" s="32"/>
      <c r="F62" s="33"/>
      <c r="G62" s="34"/>
      <c r="H62" s="35"/>
      <c r="I62" s="36">
        <f t="shared" si="0"/>
        <v>0</v>
      </c>
      <c r="K62" s="65"/>
    </row>
    <row r="63" spans="1:11" s="12" customFormat="1" ht="12.75" hidden="1" customHeight="1">
      <c r="A63" s="30"/>
      <c r="B63" s="31"/>
      <c r="C63" s="31"/>
      <c r="D63" s="30"/>
      <c r="E63" s="32"/>
      <c r="F63" s="33"/>
      <c r="G63" s="34"/>
      <c r="H63" s="35"/>
      <c r="I63" s="36">
        <f t="shared" si="0"/>
        <v>0</v>
      </c>
      <c r="K63" s="65"/>
    </row>
    <row r="64" spans="1:11" s="12" customFormat="1" ht="12.75" hidden="1" customHeight="1">
      <c r="A64" s="30"/>
      <c r="B64" s="31"/>
      <c r="C64" s="31"/>
      <c r="D64" s="30"/>
      <c r="E64" s="32"/>
      <c r="F64" s="33"/>
      <c r="G64" s="34"/>
      <c r="H64" s="35"/>
      <c r="I64" s="36">
        <f t="shared" si="0"/>
        <v>0</v>
      </c>
      <c r="K64" s="65"/>
    </row>
    <row r="65" spans="1:11" s="38" customFormat="1" ht="12.75" hidden="1" customHeight="1">
      <c r="A65" s="30"/>
      <c r="B65" s="31"/>
      <c r="C65" s="31"/>
      <c r="D65" s="30"/>
      <c r="E65" s="32"/>
      <c r="F65" s="33"/>
      <c r="G65" s="34"/>
      <c r="H65" s="35"/>
      <c r="I65" s="36">
        <f t="shared" si="0"/>
        <v>0</v>
      </c>
      <c r="K65" s="65"/>
    </row>
    <row r="66" spans="1:11" s="38" customFormat="1" ht="12.75" hidden="1" customHeight="1">
      <c r="A66" s="30"/>
      <c r="B66" s="31"/>
      <c r="C66" s="31"/>
      <c r="D66" s="30"/>
      <c r="E66" s="32"/>
      <c r="F66" s="33"/>
      <c r="G66" s="34"/>
      <c r="H66" s="35"/>
      <c r="I66" s="36">
        <f t="shared" si="0"/>
        <v>0</v>
      </c>
      <c r="K66" s="65"/>
    </row>
    <row r="67" spans="1:11" s="38" customFormat="1" ht="12.75" hidden="1" customHeight="1">
      <c r="A67" s="30"/>
      <c r="B67" s="31"/>
      <c r="C67" s="31"/>
      <c r="D67" s="30"/>
      <c r="E67" s="32"/>
      <c r="F67" s="33"/>
      <c r="G67" s="34"/>
      <c r="H67" s="35"/>
      <c r="I67" s="36">
        <f t="shared" si="0"/>
        <v>0</v>
      </c>
      <c r="K67" s="65"/>
    </row>
    <row r="68" spans="1:11" s="38" customFormat="1" ht="12.75" hidden="1" customHeight="1">
      <c r="A68" s="30"/>
      <c r="B68" s="31"/>
      <c r="C68" s="31"/>
      <c r="D68" s="30"/>
      <c r="E68" s="32"/>
      <c r="F68" s="33"/>
      <c r="G68" s="34"/>
      <c r="H68" s="35"/>
      <c r="I68" s="36">
        <f t="shared" si="0"/>
        <v>0</v>
      </c>
      <c r="K68" s="65"/>
    </row>
    <row r="69" spans="1:11" s="38" customFormat="1" ht="12.75" hidden="1" customHeight="1">
      <c r="A69" s="30"/>
      <c r="B69" s="31"/>
      <c r="C69" s="31"/>
      <c r="D69" s="30"/>
      <c r="E69" s="32"/>
      <c r="F69" s="33"/>
      <c r="G69" s="34"/>
      <c r="H69" s="35"/>
      <c r="I69" s="36">
        <f t="shared" si="0"/>
        <v>0</v>
      </c>
      <c r="K69" s="65"/>
    </row>
    <row r="70" spans="1:11" s="38" customFormat="1" ht="12.75" hidden="1" customHeight="1">
      <c r="A70" s="30"/>
      <c r="B70" s="31"/>
      <c r="C70" s="31"/>
      <c r="D70" s="30"/>
      <c r="E70" s="32"/>
      <c r="F70" s="33"/>
      <c r="G70" s="34"/>
      <c r="H70" s="35"/>
      <c r="I70" s="36">
        <f t="shared" si="0"/>
        <v>0</v>
      </c>
      <c r="K70" s="65"/>
    </row>
    <row r="71" spans="1:11" s="38" customFormat="1" ht="12.75" hidden="1" customHeight="1">
      <c r="A71" s="30"/>
      <c r="B71" s="31"/>
      <c r="C71" s="31"/>
      <c r="D71" s="30"/>
      <c r="E71" s="32"/>
      <c r="F71" s="33"/>
      <c r="G71" s="34"/>
      <c r="H71" s="35"/>
      <c r="I71" s="36">
        <f t="shared" si="0"/>
        <v>0</v>
      </c>
      <c r="K71" s="65"/>
    </row>
    <row r="72" spans="1:11" s="38" customFormat="1" ht="12.75" hidden="1" customHeight="1">
      <c r="A72" s="30"/>
      <c r="B72" s="31"/>
      <c r="C72" s="31"/>
      <c r="D72" s="30"/>
      <c r="E72" s="32"/>
      <c r="F72" s="33"/>
      <c r="G72" s="34"/>
      <c r="H72" s="35"/>
      <c r="I72" s="36">
        <f t="shared" si="0"/>
        <v>0</v>
      </c>
      <c r="K72" s="65"/>
    </row>
    <row r="73" spans="1:11" s="38" customFormat="1" ht="12.75" hidden="1" customHeight="1">
      <c r="A73" s="30"/>
      <c r="B73" s="31"/>
      <c r="C73" s="31"/>
      <c r="D73" s="30"/>
      <c r="E73" s="32"/>
      <c r="F73" s="33"/>
      <c r="G73" s="34"/>
      <c r="H73" s="35"/>
      <c r="I73" s="36">
        <f t="shared" si="0"/>
        <v>0</v>
      </c>
      <c r="K73" s="65"/>
    </row>
    <row r="74" spans="1:11" s="38" customFormat="1" ht="12.75" hidden="1" customHeight="1">
      <c r="A74" s="30"/>
      <c r="B74" s="31"/>
      <c r="C74" s="31"/>
      <c r="D74" s="30"/>
      <c r="E74" s="32"/>
      <c r="F74" s="33"/>
      <c r="G74" s="34"/>
      <c r="H74" s="35"/>
      <c r="I74" s="36">
        <f t="shared" si="0"/>
        <v>0</v>
      </c>
      <c r="K74" s="65"/>
    </row>
    <row r="75" spans="1:11" s="38" customFormat="1" ht="12.75" hidden="1" customHeight="1">
      <c r="A75" s="30"/>
      <c r="B75" s="31"/>
      <c r="C75" s="31"/>
      <c r="D75" s="30"/>
      <c r="E75" s="32"/>
      <c r="F75" s="33"/>
      <c r="G75" s="34"/>
      <c r="H75" s="35"/>
      <c r="I75" s="36">
        <f t="shared" si="0"/>
        <v>0</v>
      </c>
      <c r="K75" s="65"/>
    </row>
    <row r="76" spans="1:11" s="38" customFormat="1" ht="12.75" hidden="1" customHeight="1">
      <c r="A76" s="30"/>
      <c r="B76" s="31"/>
      <c r="C76" s="31"/>
      <c r="D76" s="30"/>
      <c r="E76" s="32"/>
      <c r="F76" s="33"/>
      <c r="G76" s="34"/>
      <c r="H76" s="35"/>
      <c r="I76" s="36">
        <f t="shared" si="0"/>
        <v>0</v>
      </c>
      <c r="K76" s="65"/>
    </row>
    <row r="77" spans="1:11" s="38" customFormat="1" ht="15" hidden="1" customHeight="1">
      <c r="A77" s="30"/>
      <c r="B77" s="31"/>
      <c r="C77" s="31"/>
      <c r="D77" s="30"/>
      <c r="E77" s="32"/>
      <c r="F77" s="33"/>
      <c r="G77" s="34"/>
      <c r="H77" s="35"/>
      <c r="I77" s="36">
        <f t="shared" si="0"/>
        <v>0</v>
      </c>
      <c r="K77" s="65"/>
    </row>
    <row r="78" spans="1:11" s="38" customFormat="1" ht="15" hidden="1" customHeight="1">
      <c r="A78" s="30"/>
      <c r="B78" s="31"/>
      <c r="C78" s="31"/>
      <c r="D78" s="30"/>
      <c r="E78" s="32"/>
      <c r="F78" s="33"/>
      <c r="G78" s="34"/>
      <c r="H78" s="35"/>
      <c r="I78" s="36">
        <f t="shared" si="0"/>
        <v>0</v>
      </c>
      <c r="K78" s="65"/>
    </row>
    <row r="79" spans="1:11" s="38" customFormat="1" ht="15" hidden="1" customHeight="1">
      <c r="A79" s="30"/>
      <c r="B79" s="31"/>
      <c r="C79" s="31"/>
      <c r="D79" s="30"/>
      <c r="E79" s="32"/>
      <c r="F79" s="33"/>
      <c r="G79" s="34"/>
      <c r="H79" s="35"/>
      <c r="I79" s="36">
        <f t="shared" si="0"/>
        <v>0</v>
      </c>
      <c r="K79" s="65"/>
    </row>
    <row r="80" spans="1:11" s="38" customFormat="1" ht="15" hidden="1" customHeight="1">
      <c r="A80" s="30"/>
      <c r="B80" s="31"/>
      <c r="C80" s="31"/>
      <c r="D80" s="30"/>
      <c r="E80" s="32"/>
      <c r="F80" s="33"/>
      <c r="G80" s="34"/>
      <c r="H80" s="35"/>
      <c r="I80" s="36">
        <f t="shared" si="0"/>
        <v>0</v>
      </c>
      <c r="K80" s="65"/>
    </row>
    <row r="81" spans="1:11" s="38" customFormat="1" ht="15" hidden="1" customHeight="1">
      <c r="A81" s="30"/>
      <c r="B81" s="31"/>
      <c r="C81" s="31"/>
      <c r="D81" s="30"/>
      <c r="E81" s="32"/>
      <c r="F81" s="33"/>
      <c r="G81" s="34"/>
      <c r="H81" s="35"/>
      <c r="I81" s="36">
        <f t="shared" si="0"/>
        <v>0</v>
      </c>
      <c r="K81" s="65"/>
    </row>
    <row r="82" spans="1:11" s="38" customFormat="1" ht="15" hidden="1" customHeight="1">
      <c r="A82" s="30"/>
      <c r="B82" s="31"/>
      <c r="C82" s="31"/>
      <c r="D82" s="30"/>
      <c r="E82" s="32"/>
      <c r="F82" s="33"/>
      <c r="G82" s="34"/>
      <c r="H82" s="35"/>
      <c r="I82" s="36">
        <f t="shared" ref="I82:I100" si="1">H82*E82*(1-G82)</f>
        <v>0</v>
      </c>
      <c r="K82" s="65"/>
    </row>
    <row r="83" spans="1:11" s="38" customFormat="1" ht="15" hidden="1" customHeight="1">
      <c r="A83" s="30"/>
      <c r="B83" s="31"/>
      <c r="C83" s="31"/>
      <c r="D83" s="30"/>
      <c r="E83" s="32"/>
      <c r="F83" s="33"/>
      <c r="G83" s="34"/>
      <c r="H83" s="35"/>
      <c r="I83" s="36">
        <f t="shared" si="1"/>
        <v>0</v>
      </c>
      <c r="K83" s="65"/>
    </row>
    <row r="84" spans="1:11" s="38" customFormat="1" ht="15" hidden="1" customHeight="1">
      <c r="A84" s="30"/>
      <c r="B84" s="31"/>
      <c r="C84" s="31"/>
      <c r="D84" s="30"/>
      <c r="E84" s="32"/>
      <c r="F84" s="33"/>
      <c r="G84" s="34"/>
      <c r="H84" s="35"/>
      <c r="I84" s="36">
        <f t="shared" si="1"/>
        <v>0</v>
      </c>
      <c r="K84" s="65"/>
    </row>
    <row r="85" spans="1:11" s="38" customFormat="1" ht="15" hidden="1" customHeight="1">
      <c r="A85" s="30"/>
      <c r="B85" s="31"/>
      <c r="C85" s="31"/>
      <c r="D85" s="30"/>
      <c r="E85" s="32"/>
      <c r="F85" s="33"/>
      <c r="G85" s="34"/>
      <c r="H85" s="35"/>
      <c r="I85" s="36">
        <f t="shared" si="1"/>
        <v>0</v>
      </c>
      <c r="K85" s="65"/>
    </row>
    <row r="86" spans="1:11" s="38" customFormat="1" ht="15" hidden="1" customHeight="1">
      <c r="A86" s="30"/>
      <c r="B86" s="31"/>
      <c r="C86" s="31"/>
      <c r="D86" s="30"/>
      <c r="E86" s="32"/>
      <c r="F86" s="33"/>
      <c r="G86" s="34"/>
      <c r="H86" s="35"/>
      <c r="I86" s="36">
        <f t="shared" si="1"/>
        <v>0</v>
      </c>
      <c r="K86" s="65"/>
    </row>
    <row r="87" spans="1:11" s="38" customFormat="1" ht="15" hidden="1" customHeight="1">
      <c r="A87" s="30"/>
      <c r="B87" s="31"/>
      <c r="C87" s="31"/>
      <c r="D87" s="30"/>
      <c r="E87" s="32"/>
      <c r="F87" s="33"/>
      <c r="G87" s="34"/>
      <c r="H87" s="35"/>
      <c r="I87" s="36">
        <f t="shared" si="1"/>
        <v>0</v>
      </c>
      <c r="K87" s="65"/>
    </row>
    <row r="88" spans="1:11" ht="15" hidden="1" customHeight="1">
      <c r="A88" s="30"/>
      <c r="B88" s="31"/>
      <c r="C88" s="31"/>
      <c r="D88" s="30"/>
      <c r="E88" s="32"/>
      <c r="F88" s="33"/>
      <c r="G88" s="34"/>
      <c r="H88" s="35"/>
      <c r="I88" s="36">
        <f t="shared" si="1"/>
        <v>0</v>
      </c>
      <c r="K88" s="65"/>
    </row>
    <row r="89" spans="1:11" ht="15" hidden="1" customHeight="1">
      <c r="A89" s="30"/>
      <c r="B89" s="31"/>
      <c r="C89" s="31"/>
      <c r="D89" s="30"/>
      <c r="E89" s="32"/>
      <c r="F89" s="33"/>
      <c r="G89" s="34"/>
      <c r="H89" s="35"/>
      <c r="I89" s="36">
        <f t="shared" si="1"/>
        <v>0</v>
      </c>
      <c r="K89" s="65"/>
    </row>
    <row r="90" spans="1:11" ht="15" hidden="1" customHeight="1">
      <c r="A90" s="30"/>
      <c r="B90" s="31"/>
      <c r="C90" s="31"/>
      <c r="D90" s="30"/>
      <c r="E90" s="32"/>
      <c r="F90" s="33"/>
      <c r="G90" s="34"/>
      <c r="H90" s="35"/>
      <c r="I90" s="36">
        <f t="shared" si="1"/>
        <v>0</v>
      </c>
      <c r="K90" s="65"/>
    </row>
    <row r="91" spans="1:11" ht="15" hidden="1" customHeight="1">
      <c r="A91" s="30"/>
      <c r="B91" s="31"/>
      <c r="C91" s="31"/>
      <c r="D91" s="30"/>
      <c r="E91" s="32"/>
      <c r="F91" s="33"/>
      <c r="G91" s="34"/>
      <c r="H91" s="35"/>
      <c r="I91" s="36">
        <f t="shared" si="1"/>
        <v>0</v>
      </c>
      <c r="K91" s="65"/>
    </row>
    <row r="92" spans="1:11" ht="15" hidden="1" customHeight="1">
      <c r="A92" s="30"/>
      <c r="B92" s="31"/>
      <c r="C92" s="31"/>
      <c r="D92" s="30"/>
      <c r="E92" s="32"/>
      <c r="F92" s="33"/>
      <c r="G92" s="34"/>
      <c r="H92" s="35"/>
      <c r="I92" s="36">
        <f t="shared" si="1"/>
        <v>0</v>
      </c>
      <c r="K92" s="65"/>
    </row>
    <row r="93" spans="1:11" ht="15" hidden="1" customHeight="1">
      <c r="A93" s="30"/>
      <c r="B93" s="31"/>
      <c r="C93" s="31"/>
      <c r="D93" s="30"/>
      <c r="E93" s="32"/>
      <c r="F93" s="33"/>
      <c r="G93" s="34"/>
      <c r="H93" s="35"/>
      <c r="I93" s="36">
        <f t="shared" si="1"/>
        <v>0</v>
      </c>
      <c r="K93" s="65"/>
    </row>
    <row r="94" spans="1:11" ht="15" hidden="1" customHeight="1">
      <c r="A94" s="30"/>
      <c r="B94" s="31"/>
      <c r="C94" s="31"/>
      <c r="D94" s="30"/>
      <c r="E94" s="32"/>
      <c r="F94" s="33"/>
      <c r="G94" s="34"/>
      <c r="H94" s="35"/>
      <c r="I94" s="36">
        <f t="shared" si="1"/>
        <v>0</v>
      </c>
      <c r="K94" s="65"/>
    </row>
    <row r="95" spans="1:11" ht="15" hidden="1" customHeight="1">
      <c r="A95" s="30"/>
      <c r="B95" s="31"/>
      <c r="C95" s="31"/>
      <c r="D95" s="30"/>
      <c r="E95" s="32"/>
      <c r="F95" s="33"/>
      <c r="G95" s="34"/>
      <c r="H95" s="35"/>
      <c r="I95" s="36">
        <f t="shared" si="1"/>
        <v>0</v>
      </c>
      <c r="K95" s="65"/>
    </row>
    <row r="96" spans="1:11" ht="15" hidden="1" customHeight="1">
      <c r="A96" s="30"/>
      <c r="B96" s="31"/>
      <c r="C96" s="31"/>
      <c r="D96" s="30"/>
      <c r="E96" s="32"/>
      <c r="F96" s="33"/>
      <c r="G96" s="34"/>
      <c r="H96" s="35"/>
      <c r="I96" s="36">
        <f t="shared" si="1"/>
        <v>0</v>
      </c>
      <c r="K96" s="65"/>
    </row>
    <row r="97" spans="1:11" ht="15" hidden="1" customHeight="1">
      <c r="A97" s="30"/>
      <c r="B97" s="31"/>
      <c r="C97" s="31"/>
      <c r="D97" s="30"/>
      <c r="E97" s="32"/>
      <c r="F97" s="33"/>
      <c r="G97" s="34"/>
      <c r="H97" s="35"/>
      <c r="I97" s="36">
        <f t="shared" si="1"/>
        <v>0</v>
      </c>
      <c r="K97" s="65"/>
    </row>
    <row r="98" spans="1:11" ht="15" hidden="1" customHeight="1">
      <c r="A98" s="30"/>
      <c r="B98" s="31"/>
      <c r="C98" s="31"/>
      <c r="D98" s="30"/>
      <c r="E98" s="32"/>
      <c r="F98" s="33"/>
      <c r="G98" s="34"/>
      <c r="H98" s="35"/>
      <c r="I98" s="36">
        <f t="shared" si="1"/>
        <v>0</v>
      </c>
      <c r="K98" s="65"/>
    </row>
    <row r="99" spans="1:11" ht="15" hidden="1" customHeight="1">
      <c r="A99" s="30"/>
      <c r="B99" s="31"/>
      <c r="C99" s="31"/>
      <c r="D99" s="30"/>
      <c r="E99" s="32"/>
      <c r="F99" s="33"/>
      <c r="G99" s="34"/>
      <c r="H99" s="35"/>
      <c r="I99" s="36">
        <f t="shared" si="1"/>
        <v>0</v>
      </c>
      <c r="K99" s="65"/>
    </row>
    <row r="100" spans="1:11" ht="15" hidden="1" customHeight="1">
      <c r="A100" s="30"/>
      <c r="B100" s="31"/>
      <c r="C100" s="31"/>
      <c r="D100" s="30"/>
      <c r="E100" s="32"/>
      <c r="F100" s="33"/>
      <c r="G100" s="34"/>
      <c r="H100" s="35"/>
      <c r="I100" s="36">
        <f t="shared" si="1"/>
        <v>0</v>
      </c>
      <c r="K100" s="65"/>
    </row>
    <row r="101" spans="1:11" ht="15" hidden="1" customHeight="1">
      <c r="A101" s="106" t="s">
        <v>65</v>
      </c>
      <c r="K101" s="65"/>
    </row>
    <row r="102" spans="1:11" ht="15" customHeight="1">
      <c r="K102" s="65"/>
    </row>
    <row r="103" spans="1:11" ht="15" customHeight="1">
      <c r="A103" s="233" t="s">
        <v>68</v>
      </c>
      <c r="B103" s="233"/>
      <c r="C103" s="233"/>
      <c r="D103" s="233"/>
      <c r="E103" s="233"/>
      <c r="F103" s="233"/>
      <c r="G103" s="233"/>
      <c r="H103" s="233"/>
      <c r="I103" s="233"/>
      <c r="K103" s="65"/>
    </row>
    <row r="104" spans="1:11">
      <c r="A104" s="233"/>
      <c r="B104" s="233"/>
      <c r="C104" s="233"/>
      <c r="D104" s="233"/>
      <c r="E104" s="233"/>
      <c r="F104" s="233"/>
      <c r="G104" s="233"/>
      <c r="H104" s="233"/>
      <c r="I104" s="233"/>
    </row>
    <row r="105" spans="1:11">
      <c r="A105" s="233"/>
      <c r="B105" s="233"/>
      <c r="C105" s="233"/>
      <c r="D105" s="233"/>
      <c r="E105" s="233"/>
      <c r="F105" s="233"/>
      <c r="G105" s="233"/>
      <c r="H105" s="233"/>
      <c r="I105" s="233"/>
    </row>
    <row r="106" spans="1:11">
      <c r="A106" s="233"/>
      <c r="B106" s="233"/>
      <c r="C106" s="233"/>
      <c r="D106" s="233"/>
      <c r="E106" s="233"/>
      <c r="F106" s="233"/>
      <c r="G106" s="233"/>
      <c r="H106" s="233"/>
      <c r="I106" s="233"/>
    </row>
    <row r="107" spans="1:11">
      <c r="A107" s="233"/>
      <c r="B107" s="233"/>
      <c r="C107" s="233"/>
      <c r="D107" s="233"/>
      <c r="E107" s="233"/>
      <c r="F107" s="233"/>
      <c r="G107" s="233"/>
      <c r="H107" s="233"/>
      <c r="I107" s="233"/>
    </row>
    <row r="108" spans="1:11">
      <c r="A108" s="233"/>
      <c r="B108" s="233"/>
      <c r="C108" s="233"/>
      <c r="D108" s="233"/>
      <c r="E108" s="233"/>
      <c r="F108" s="233"/>
      <c r="G108" s="233"/>
      <c r="H108" s="233"/>
      <c r="I108" s="233"/>
    </row>
    <row r="109" spans="1:11">
      <c r="A109" s="233"/>
      <c r="B109" s="233"/>
      <c r="C109" s="233"/>
      <c r="D109" s="233"/>
      <c r="E109" s="233"/>
      <c r="F109" s="233"/>
      <c r="G109" s="233"/>
      <c r="H109" s="233"/>
      <c r="I109" s="233"/>
    </row>
    <row r="110" spans="1:11">
      <c r="A110" s="233"/>
      <c r="B110" s="233"/>
      <c r="C110" s="233"/>
      <c r="D110" s="233"/>
      <c r="E110" s="233"/>
      <c r="F110" s="233"/>
      <c r="G110" s="233"/>
      <c r="H110" s="233"/>
      <c r="I110" s="233"/>
    </row>
    <row r="111" spans="1:11">
      <c r="A111" s="233"/>
      <c r="B111" s="233"/>
      <c r="C111" s="233"/>
      <c r="D111" s="233"/>
      <c r="E111" s="233"/>
      <c r="F111" s="233"/>
      <c r="G111" s="233"/>
      <c r="H111" s="233"/>
      <c r="I111" s="233"/>
    </row>
  </sheetData>
  <sheetProtection formatCells="0" formatRows="0" insertRows="0" deleteRows="0"/>
  <mergeCells count="9">
    <mergeCell ref="A103:I111"/>
    <mergeCell ref="A8:B8"/>
    <mergeCell ref="K23:K35"/>
    <mergeCell ref="A1:I2"/>
    <mergeCell ref="A3:B3"/>
    <mergeCell ref="A4:B4"/>
    <mergeCell ref="A5:B5"/>
    <mergeCell ref="A6:B6"/>
    <mergeCell ref="A7:B7"/>
  </mergeCells>
  <conditionalFormatting sqref="A17:I100">
    <cfRule type="notContainsBlanks" dxfId="3" priority="2">
      <formula>LEN(TRIM(A17))&gt;0</formula>
    </cfRule>
  </conditionalFormatting>
  <conditionalFormatting sqref="A17:A102 A112:A1048576">
    <cfRule type="duplicateValues" dxfId="2" priority="12"/>
  </conditionalFormatting>
  <hyperlinks>
    <hyperlink ref="A7" r:id="rId1" xr:uid="{09FD5589-CD9C-47F2-9188-EADFB193CB34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1F0C-5C55-4ABB-9539-FC855C99F4CC}">
  <dimension ref="A1:Q111"/>
  <sheetViews>
    <sheetView showGridLines="0" view="pageBreakPreview" zoomScale="60" zoomScaleNormal="100" workbookViewId="0">
      <selection activeCell="J118" sqref="J118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20" bestFit="1" customWidth="1"/>
    <col min="7" max="7" width="8.88671875" style="4"/>
    <col min="8" max="8" width="8.88671875" style="27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227" t="s">
        <v>97</v>
      </c>
      <c r="B1" s="227"/>
      <c r="C1" s="227"/>
      <c r="D1" s="227"/>
      <c r="E1" s="227"/>
      <c r="F1" s="227"/>
      <c r="G1" s="227"/>
      <c r="H1" s="227"/>
      <c r="I1" s="227"/>
    </row>
    <row r="2" spans="1:14" ht="24" customHeight="1" thickBot="1">
      <c r="A2" s="227"/>
      <c r="B2" s="227"/>
      <c r="C2" s="227"/>
      <c r="D2" s="227"/>
      <c r="E2" s="227"/>
      <c r="F2" s="227"/>
      <c r="G2" s="227"/>
      <c r="H2" s="227"/>
      <c r="I2" s="227"/>
    </row>
    <row r="3" spans="1:14" ht="24" customHeight="1" thickTop="1">
      <c r="A3" s="228" t="s">
        <v>43</v>
      </c>
      <c r="B3" s="229"/>
      <c r="C3" s="19" t="s">
        <v>7</v>
      </c>
      <c r="D3" s="10"/>
      <c r="E3" s="10"/>
      <c r="F3" s="22" t="s">
        <v>12</v>
      </c>
      <c r="G3" s="50"/>
      <c r="H3" s="51"/>
      <c r="I3" s="50"/>
    </row>
    <row r="4" spans="1:14" ht="24" customHeight="1">
      <c r="A4" s="230" t="s">
        <v>44</v>
      </c>
      <c r="B4" s="231"/>
      <c r="C4" s="19" t="s">
        <v>8</v>
      </c>
      <c r="D4" s="10"/>
      <c r="E4" s="10"/>
      <c r="F4" s="22" t="s">
        <v>13</v>
      </c>
      <c r="G4" s="9"/>
      <c r="H4" s="29"/>
      <c r="I4" s="9"/>
    </row>
    <row r="5" spans="1:14" ht="24" customHeight="1">
      <c r="A5" s="230" t="s">
        <v>45</v>
      </c>
      <c r="B5" s="231"/>
      <c r="C5" s="19" t="s">
        <v>9</v>
      </c>
      <c r="D5" s="10"/>
      <c r="E5" s="10"/>
      <c r="F5" s="23" t="s">
        <v>14</v>
      </c>
      <c r="G5" s="9"/>
      <c r="H5" s="29"/>
      <c r="I5" s="9"/>
      <c r="N5" s="28"/>
    </row>
    <row r="6" spans="1:14" ht="24" customHeight="1">
      <c r="A6" s="230" t="s">
        <v>58</v>
      </c>
      <c r="B6" s="231"/>
      <c r="C6" s="19" t="s">
        <v>10</v>
      </c>
      <c r="D6" s="10"/>
      <c r="E6" s="10"/>
      <c r="F6" s="22" t="s">
        <v>15</v>
      </c>
      <c r="G6" s="9"/>
      <c r="H6" s="29"/>
      <c r="I6" s="9"/>
    </row>
    <row r="7" spans="1:14" ht="24" customHeight="1">
      <c r="A7" s="232" t="s">
        <v>57</v>
      </c>
      <c r="B7" s="231"/>
      <c r="C7" s="19" t="s">
        <v>11</v>
      </c>
      <c r="D7" s="10"/>
      <c r="E7" s="10"/>
      <c r="F7" s="22" t="s">
        <v>16</v>
      </c>
      <c r="G7" s="9"/>
      <c r="H7" s="29"/>
      <c r="I7" s="9"/>
    </row>
    <row r="8" spans="1:14" ht="24" customHeight="1" thickBot="1">
      <c r="A8" s="225"/>
      <c r="B8" s="226"/>
      <c r="C8" s="6"/>
      <c r="D8" s="7"/>
      <c r="E8" s="21"/>
      <c r="I8" s="4"/>
      <c r="K8" s="49"/>
    </row>
    <row r="9" spans="1:14" ht="24" customHeight="1" thickTop="1" thickBot="1">
      <c r="A9" s="8"/>
      <c r="B9" s="6"/>
      <c r="C9" s="6"/>
      <c r="D9" s="7"/>
      <c r="E9" s="21"/>
      <c r="K9" s="49"/>
    </row>
    <row r="10" spans="1:14" ht="15.75" thickTop="1">
      <c r="A10" s="72" t="s">
        <v>73</v>
      </c>
      <c r="B10" s="73"/>
      <c r="C10" s="66"/>
      <c r="D10" s="77" t="s">
        <v>74</v>
      </c>
      <c r="E10" s="66"/>
      <c r="F10" s="66"/>
      <c r="G10" s="67"/>
      <c r="H10" s="114"/>
      <c r="I10" s="115"/>
      <c r="J10" s="11"/>
      <c r="K10" s="49"/>
    </row>
    <row r="11" spans="1:14">
      <c r="A11" s="99" t="s">
        <v>89</v>
      </c>
      <c r="B11" s="100" t="s">
        <v>17</v>
      </c>
      <c r="C11" s="101"/>
      <c r="D11" s="78" t="s">
        <v>76</v>
      </c>
      <c r="E11" s="68"/>
      <c r="F11" s="68"/>
      <c r="G11" s="69"/>
      <c r="H11" s="110" t="s">
        <v>4</v>
      </c>
      <c r="I11" s="111" t="s">
        <v>4</v>
      </c>
      <c r="J11" s="11"/>
      <c r="K11" s="49"/>
    </row>
    <row r="12" spans="1:14">
      <c r="A12" s="99" t="s">
        <v>90</v>
      </c>
      <c r="B12" s="102" t="s">
        <v>18</v>
      </c>
      <c r="C12" s="101"/>
      <c r="D12" s="78"/>
      <c r="E12" s="68"/>
      <c r="F12" s="68"/>
      <c r="G12" s="69"/>
      <c r="H12" s="112" t="s">
        <v>6</v>
      </c>
      <c r="I12" s="113" t="s">
        <v>5</v>
      </c>
      <c r="J12" s="11"/>
      <c r="K12" s="49"/>
    </row>
    <row r="13" spans="1:14">
      <c r="A13" s="99" t="s">
        <v>91</v>
      </c>
      <c r="B13" s="278" t="s">
        <v>19</v>
      </c>
      <c r="C13" s="279"/>
      <c r="D13" s="78"/>
      <c r="E13" s="68"/>
      <c r="F13" s="68"/>
      <c r="G13" s="69"/>
      <c r="H13" s="112"/>
      <c r="I13" s="116"/>
      <c r="J13" s="11"/>
      <c r="K13" s="49"/>
    </row>
    <row r="14" spans="1:14" ht="24.75" customHeight="1">
      <c r="A14" s="83" t="s">
        <v>63</v>
      </c>
      <c r="B14" s="278" t="s">
        <v>86</v>
      </c>
      <c r="C14" s="279"/>
      <c r="D14" s="78"/>
      <c r="E14" s="68"/>
      <c r="F14" s="68"/>
      <c r="G14" s="69"/>
      <c r="H14" s="85">
        <f>SUM(H16:H100)</f>
        <v>0</v>
      </c>
      <c r="I14" s="108">
        <f>SUM(I16:I100)</f>
        <v>0</v>
      </c>
      <c r="J14" s="11"/>
      <c r="K14" s="49"/>
    </row>
    <row r="15" spans="1:14" ht="15.75" thickBot="1">
      <c r="A15" s="105" t="s">
        <v>72</v>
      </c>
      <c r="B15" s="103" t="s">
        <v>75</v>
      </c>
      <c r="C15" s="104"/>
      <c r="D15" s="79"/>
      <c r="E15" s="70"/>
      <c r="F15" s="70"/>
      <c r="G15" s="71"/>
      <c r="H15" s="107"/>
      <c r="I15" s="109"/>
      <c r="J15" s="11"/>
      <c r="K15" s="49"/>
    </row>
    <row r="16" spans="1:14" s="61" customFormat="1" ht="24" customHeight="1" thickTop="1">
      <c r="A16" s="58" t="s">
        <v>59</v>
      </c>
      <c r="B16" s="58" t="s">
        <v>0</v>
      </c>
      <c r="C16" s="58" t="s">
        <v>3</v>
      </c>
      <c r="D16" s="58" t="s">
        <v>1</v>
      </c>
      <c r="E16" s="59" t="s">
        <v>2</v>
      </c>
      <c r="F16" s="54" t="s">
        <v>20</v>
      </c>
      <c r="G16" s="55" t="s">
        <v>22</v>
      </c>
      <c r="H16" s="60" t="s">
        <v>6</v>
      </c>
      <c r="I16" s="59" t="s">
        <v>4</v>
      </c>
      <c r="K16" s="62"/>
    </row>
    <row r="17" spans="1:17" s="12" customFormat="1" ht="21.75" customHeight="1">
      <c r="A17" s="30" t="s">
        <v>124</v>
      </c>
      <c r="B17" s="31" t="s">
        <v>125</v>
      </c>
      <c r="C17" s="31" t="s">
        <v>126</v>
      </c>
      <c r="D17" s="30" t="s">
        <v>119</v>
      </c>
      <c r="E17" s="32">
        <v>11.99</v>
      </c>
      <c r="F17" s="33" t="s">
        <v>123</v>
      </c>
      <c r="G17" s="34">
        <v>0.5</v>
      </c>
      <c r="H17" s="35"/>
      <c r="I17" s="36">
        <f>H17*E17*(1-G17)</f>
        <v>0</v>
      </c>
      <c r="K17" s="49"/>
      <c r="L17" s="20"/>
    </row>
    <row r="18" spans="1:17" s="12" customFormat="1" ht="12.75" hidden="1">
      <c r="A18" s="30"/>
      <c r="B18" s="31"/>
      <c r="C18" s="31"/>
      <c r="D18" s="30"/>
      <c r="E18" s="32"/>
      <c r="F18" s="33"/>
      <c r="G18" s="34"/>
      <c r="H18" s="35"/>
      <c r="I18" s="36">
        <f t="shared" ref="I18:I81" si="0">H18*E18*(1-G18)</f>
        <v>0</v>
      </c>
      <c r="K18" s="49"/>
    </row>
    <row r="19" spans="1:17" s="12" customFormat="1" ht="12.75" hidden="1">
      <c r="A19" s="30"/>
      <c r="B19" s="31"/>
      <c r="C19" s="31"/>
      <c r="D19" s="30"/>
      <c r="E19" s="32"/>
      <c r="F19" s="33"/>
      <c r="G19" s="34"/>
      <c r="H19" s="35"/>
      <c r="I19" s="36">
        <f t="shared" si="0"/>
        <v>0</v>
      </c>
      <c r="K19" s="49"/>
    </row>
    <row r="20" spans="1:17" s="12" customFormat="1" hidden="1">
      <c r="A20" s="30"/>
      <c r="B20" s="31"/>
      <c r="C20" s="31"/>
      <c r="D20" s="30"/>
      <c r="E20" s="32"/>
      <c r="F20" s="33"/>
      <c r="G20" s="34"/>
      <c r="H20" s="35"/>
      <c r="I20" s="36">
        <f t="shared" si="0"/>
        <v>0</v>
      </c>
      <c r="K20" s="48"/>
    </row>
    <row r="21" spans="1:17" s="12" customFormat="1" hidden="1">
      <c r="A21" s="30"/>
      <c r="B21" s="31"/>
      <c r="C21" s="31"/>
      <c r="D21" s="30"/>
      <c r="E21" s="32"/>
      <c r="F21" s="33"/>
      <c r="G21" s="34"/>
      <c r="H21" s="35"/>
      <c r="I21" s="36">
        <f t="shared" si="0"/>
        <v>0</v>
      </c>
      <c r="K21" s="48"/>
    </row>
    <row r="22" spans="1:17" s="12" customFormat="1" hidden="1">
      <c r="A22" s="30"/>
      <c r="B22" s="31"/>
      <c r="C22" s="31"/>
      <c r="D22" s="30"/>
      <c r="E22" s="32"/>
      <c r="F22" s="33"/>
      <c r="G22" s="34"/>
      <c r="H22" s="35"/>
      <c r="I22" s="36">
        <f t="shared" si="0"/>
        <v>0</v>
      </c>
      <c r="K22" s="48"/>
    </row>
    <row r="23" spans="1:17" s="12" customFormat="1" ht="12.75" hidden="1">
      <c r="A23" s="30"/>
      <c r="B23" s="31"/>
      <c r="C23" s="31"/>
      <c r="D23" s="30"/>
      <c r="E23" s="32"/>
      <c r="F23" s="33"/>
      <c r="G23" s="34"/>
      <c r="H23" s="35"/>
      <c r="I23" s="36">
        <f t="shared" si="0"/>
        <v>0</v>
      </c>
      <c r="K23" s="277"/>
    </row>
    <row r="24" spans="1:17" s="12" customFormat="1" ht="12.75" hidden="1">
      <c r="A24" s="30"/>
      <c r="B24" s="31"/>
      <c r="C24" s="31"/>
      <c r="D24" s="30"/>
      <c r="E24" s="32"/>
      <c r="F24" s="33"/>
      <c r="G24" s="34"/>
      <c r="H24" s="35"/>
      <c r="I24" s="36">
        <f t="shared" si="0"/>
        <v>0</v>
      </c>
      <c r="K24" s="278"/>
    </row>
    <row r="25" spans="1:17" s="12" customFormat="1" ht="12.75" hidden="1">
      <c r="A25" s="30"/>
      <c r="B25" s="31"/>
      <c r="C25" s="31"/>
      <c r="D25" s="30"/>
      <c r="E25" s="32"/>
      <c r="F25" s="33"/>
      <c r="G25" s="34"/>
      <c r="H25" s="35"/>
      <c r="I25" s="36">
        <f t="shared" si="0"/>
        <v>0</v>
      </c>
      <c r="K25" s="278"/>
    </row>
    <row r="26" spans="1:17" s="12" customFormat="1" ht="12.75" hidden="1">
      <c r="A26" s="30"/>
      <c r="B26" s="31"/>
      <c r="C26" s="31"/>
      <c r="D26" s="30"/>
      <c r="E26" s="32"/>
      <c r="F26" s="33"/>
      <c r="G26" s="34"/>
      <c r="H26" s="35"/>
      <c r="I26" s="36">
        <f t="shared" si="0"/>
        <v>0</v>
      </c>
      <c r="K26" s="278"/>
    </row>
    <row r="27" spans="1:17" s="12" customFormat="1" ht="12.75" hidden="1">
      <c r="A27" s="30"/>
      <c r="B27" s="31"/>
      <c r="C27" s="31"/>
      <c r="D27" s="30"/>
      <c r="E27" s="32"/>
      <c r="F27" s="33"/>
      <c r="G27" s="34"/>
      <c r="H27" s="35"/>
      <c r="I27" s="36">
        <f t="shared" si="0"/>
        <v>0</v>
      </c>
      <c r="K27" s="278"/>
    </row>
    <row r="28" spans="1:17" s="12" customFormat="1" ht="12.75" hidden="1">
      <c r="A28" s="30"/>
      <c r="B28" s="31"/>
      <c r="C28" s="31"/>
      <c r="D28" s="30"/>
      <c r="E28" s="32"/>
      <c r="F28" s="33"/>
      <c r="G28" s="34"/>
      <c r="H28" s="35"/>
      <c r="I28" s="36">
        <f t="shared" si="0"/>
        <v>0</v>
      </c>
      <c r="K28" s="278"/>
      <c r="L28" s="64"/>
      <c r="N28" s="64"/>
      <c r="O28" s="64"/>
      <c r="P28" s="64"/>
      <c r="Q28" s="64"/>
    </row>
    <row r="29" spans="1:17" s="12" customFormat="1" ht="12.75" hidden="1">
      <c r="A29" s="30"/>
      <c r="B29" s="31"/>
      <c r="C29" s="31"/>
      <c r="D29" s="30"/>
      <c r="E29" s="32"/>
      <c r="F29" s="33"/>
      <c r="G29" s="34"/>
      <c r="H29" s="35"/>
      <c r="I29" s="36">
        <f t="shared" si="0"/>
        <v>0</v>
      </c>
      <c r="K29" s="278"/>
      <c r="L29" s="64"/>
      <c r="N29" s="64"/>
      <c r="O29" s="64"/>
      <c r="P29" s="64"/>
      <c r="Q29" s="64"/>
    </row>
    <row r="30" spans="1:17" s="12" customFormat="1" ht="12.75" hidden="1">
      <c r="A30" s="30"/>
      <c r="B30" s="31"/>
      <c r="C30" s="31"/>
      <c r="D30" s="30"/>
      <c r="E30" s="32"/>
      <c r="F30" s="33"/>
      <c r="G30" s="34"/>
      <c r="H30" s="35"/>
      <c r="I30" s="36">
        <f t="shared" si="0"/>
        <v>0</v>
      </c>
      <c r="K30" s="278"/>
      <c r="L30" s="64"/>
      <c r="N30" s="64"/>
      <c r="O30" s="64"/>
      <c r="P30" s="64"/>
      <c r="Q30" s="64"/>
    </row>
    <row r="31" spans="1:17" s="12" customFormat="1" ht="12.75" hidden="1">
      <c r="A31" s="30"/>
      <c r="B31" s="31"/>
      <c r="C31" s="31"/>
      <c r="D31" s="30"/>
      <c r="E31" s="32"/>
      <c r="F31" s="33"/>
      <c r="G31" s="34"/>
      <c r="H31" s="35"/>
      <c r="I31" s="36">
        <f t="shared" si="0"/>
        <v>0</v>
      </c>
      <c r="K31" s="278"/>
    </row>
    <row r="32" spans="1:17" s="12" customFormat="1" ht="12.75" hidden="1">
      <c r="A32" s="30"/>
      <c r="B32" s="31"/>
      <c r="C32" s="31"/>
      <c r="D32" s="30"/>
      <c r="E32" s="32"/>
      <c r="F32" s="33"/>
      <c r="G32" s="34"/>
      <c r="H32" s="35"/>
      <c r="I32" s="36">
        <f t="shared" si="0"/>
        <v>0</v>
      </c>
      <c r="K32" s="278"/>
    </row>
    <row r="33" spans="1:11" s="12" customFormat="1" ht="12.75" hidden="1">
      <c r="A33" s="30"/>
      <c r="B33" s="31"/>
      <c r="C33" s="31"/>
      <c r="D33" s="30"/>
      <c r="E33" s="32"/>
      <c r="F33" s="33"/>
      <c r="G33" s="34"/>
      <c r="H33" s="35"/>
      <c r="I33" s="36">
        <f t="shared" si="0"/>
        <v>0</v>
      </c>
      <c r="K33" s="278"/>
    </row>
    <row r="34" spans="1:11" s="12" customFormat="1" ht="12.75" hidden="1">
      <c r="A34" s="30"/>
      <c r="B34" s="31"/>
      <c r="C34" s="31"/>
      <c r="D34" s="30"/>
      <c r="E34" s="32"/>
      <c r="F34" s="33"/>
      <c r="G34" s="34"/>
      <c r="H34" s="35"/>
      <c r="I34" s="36">
        <f t="shared" si="0"/>
        <v>0</v>
      </c>
      <c r="K34" s="278"/>
    </row>
    <row r="35" spans="1:11" s="12" customFormat="1" ht="12.75" hidden="1">
      <c r="A35" s="30"/>
      <c r="B35" s="31"/>
      <c r="C35" s="31"/>
      <c r="D35" s="30"/>
      <c r="E35" s="32"/>
      <c r="F35" s="33"/>
      <c r="G35" s="34"/>
      <c r="H35" s="35"/>
      <c r="I35" s="36">
        <f t="shared" si="0"/>
        <v>0</v>
      </c>
      <c r="K35" s="278"/>
    </row>
    <row r="36" spans="1:11" s="12" customFormat="1" ht="12.75" hidden="1">
      <c r="A36" s="30"/>
      <c r="B36" s="31"/>
      <c r="C36" s="31"/>
      <c r="D36" s="30"/>
      <c r="E36" s="32"/>
      <c r="F36" s="33"/>
      <c r="G36" s="34"/>
      <c r="H36" s="35"/>
      <c r="I36" s="36">
        <f t="shared" si="0"/>
        <v>0</v>
      </c>
      <c r="K36" s="65"/>
    </row>
    <row r="37" spans="1:11" s="12" customFormat="1" ht="12.75" hidden="1" customHeight="1">
      <c r="A37" s="30"/>
      <c r="B37" s="31"/>
      <c r="C37" s="31"/>
      <c r="D37" s="30"/>
      <c r="E37" s="32"/>
      <c r="F37" s="33"/>
      <c r="G37" s="34"/>
      <c r="H37" s="35"/>
      <c r="I37" s="36">
        <f t="shared" si="0"/>
        <v>0</v>
      </c>
      <c r="K37" s="65"/>
    </row>
    <row r="38" spans="1:11" s="12" customFormat="1" ht="12.75" hidden="1" customHeight="1">
      <c r="A38" s="30"/>
      <c r="B38" s="31"/>
      <c r="C38" s="31"/>
      <c r="D38" s="30"/>
      <c r="E38" s="32"/>
      <c r="F38" s="33"/>
      <c r="G38" s="34"/>
      <c r="H38" s="35"/>
      <c r="I38" s="36">
        <f t="shared" si="0"/>
        <v>0</v>
      </c>
      <c r="K38" s="65"/>
    </row>
    <row r="39" spans="1:11" s="12" customFormat="1" ht="12.75" hidden="1" customHeight="1">
      <c r="A39" s="30"/>
      <c r="B39" s="31"/>
      <c r="C39" s="31"/>
      <c r="D39" s="30"/>
      <c r="E39" s="32"/>
      <c r="F39" s="33"/>
      <c r="G39" s="34"/>
      <c r="H39" s="35"/>
      <c r="I39" s="36">
        <f t="shared" si="0"/>
        <v>0</v>
      </c>
      <c r="K39" s="65"/>
    </row>
    <row r="40" spans="1:11" s="12" customFormat="1" ht="12.75" hidden="1" customHeight="1">
      <c r="A40" s="30"/>
      <c r="B40" s="31"/>
      <c r="C40" s="31"/>
      <c r="D40" s="30"/>
      <c r="E40" s="32"/>
      <c r="F40" s="33"/>
      <c r="G40" s="34"/>
      <c r="H40" s="35"/>
      <c r="I40" s="36">
        <f t="shared" si="0"/>
        <v>0</v>
      </c>
      <c r="K40" s="65"/>
    </row>
    <row r="41" spans="1:11" s="12" customFormat="1" ht="12.75" hidden="1" customHeight="1">
      <c r="A41" s="30"/>
      <c r="B41" s="31"/>
      <c r="C41" s="31"/>
      <c r="D41" s="30"/>
      <c r="E41" s="32"/>
      <c r="F41" s="33"/>
      <c r="G41" s="34"/>
      <c r="H41" s="35"/>
      <c r="I41" s="36">
        <f t="shared" si="0"/>
        <v>0</v>
      </c>
      <c r="K41" s="65"/>
    </row>
    <row r="42" spans="1:11" s="12" customFormat="1" ht="12.75" hidden="1" customHeight="1">
      <c r="A42" s="30"/>
      <c r="B42" s="31"/>
      <c r="C42" s="31"/>
      <c r="D42" s="30"/>
      <c r="E42" s="32"/>
      <c r="F42" s="33"/>
      <c r="G42" s="34"/>
      <c r="H42" s="35"/>
      <c r="I42" s="36">
        <f t="shared" si="0"/>
        <v>0</v>
      </c>
      <c r="K42" s="65"/>
    </row>
    <row r="43" spans="1:11" s="12" customFormat="1" ht="12.75" hidden="1" customHeight="1">
      <c r="A43" s="30"/>
      <c r="B43" s="31"/>
      <c r="C43" s="31"/>
      <c r="D43" s="30"/>
      <c r="E43" s="32"/>
      <c r="F43" s="33"/>
      <c r="G43" s="34"/>
      <c r="H43" s="35"/>
      <c r="I43" s="36">
        <f t="shared" si="0"/>
        <v>0</v>
      </c>
      <c r="K43" s="65"/>
    </row>
    <row r="44" spans="1:11" s="12" customFormat="1" ht="12.75" hidden="1" customHeight="1">
      <c r="A44" s="30"/>
      <c r="B44" s="31"/>
      <c r="C44" s="31"/>
      <c r="D44" s="30"/>
      <c r="E44" s="32"/>
      <c r="F44" s="33"/>
      <c r="G44" s="34"/>
      <c r="H44" s="35"/>
      <c r="I44" s="36">
        <f t="shared" si="0"/>
        <v>0</v>
      </c>
      <c r="K44" s="65"/>
    </row>
    <row r="45" spans="1:11" s="12" customFormat="1" ht="12.75" hidden="1" customHeight="1">
      <c r="A45" s="30"/>
      <c r="B45" s="31"/>
      <c r="C45" s="31"/>
      <c r="D45" s="30"/>
      <c r="E45" s="32"/>
      <c r="F45" s="33"/>
      <c r="G45" s="34"/>
      <c r="H45" s="35"/>
      <c r="I45" s="36">
        <f t="shared" si="0"/>
        <v>0</v>
      </c>
      <c r="K45" s="65"/>
    </row>
    <row r="46" spans="1:11" s="12" customFormat="1" ht="12.75" hidden="1" customHeight="1">
      <c r="A46" s="30"/>
      <c r="B46" s="31"/>
      <c r="C46" s="31"/>
      <c r="D46" s="30"/>
      <c r="E46" s="32"/>
      <c r="F46" s="33"/>
      <c r="G46" s="34"/>
      <c r="H46" s="35"/>
      <c r="I46" s="36">
        <f t="shared" si="0"/>
        <v>0</v>
      </c>
      <c r="K46" s="65"/>
    </row>
    <row r="47" spans="1:11" s="12" customFormat="1" ht="12.75" hidden="1" customHeight="1">
      <c r="A47" s="30"/>
      <c r="B47" s="31"/>
      <c r="C47" s="31"/>
      <c r="D47" s="30"/>
      <c r="E47" s="32"/>
      <c r="F47" s="33"/>
      <c r="G47" s="34"/>
      <c r="H47" s="35"/>
      <c r="I47" s="36">
        <f t="shared" si="0"/>
        <v>0</v>
      </c>
      <c r="K47" s="65"/>
    </row>
    <row r="48" spans="1:11" s="12" customFormat="1" ht="12.75" hidden="1" customHeight="1">
      <c r="A48" s="30"/>
      <c r="B48" s="31"/>
      <c r="C48" s="31"/>
      <c r="D48" s="30"/>
      <c r="E48" s="32"/>
      <c r="F48" s="33"/>
      <c r="G48" s="34"/>
      <c r="H48" s="35"/>
      <c r="I48" s="36">
        <f t="shared" si="0"/>
        <v>0</v>
      </c>
      <c r="K48" s="65"/>
    </row>
    <row r="49" spans="1:11" s="12" customFormat="1" ht="12.75" hidden="1" customHeight="1">
      <c r="A49" s="30"/>
      <c r="B49" s="31"/>
      <c r="C49" s="31"/>
      <c r="D49" s="30"/>
      <c r="E49" s="32"/>
      <c r="F49" s="33"/>
      <c r="G49" s="34"/>
      <c r="H49" s="35"/>
      <c r="I49" s="36">
        <f t="shared" si="0"/>
        <v>0</v>
      </c>
      <c r="K49" s="65"/>
    </row>
    <row r="50" spans="1:11" s="12" customFormat="1" ht="12.75" hidden="1" customHeight="1">
      <c r="A50" s="30"/>
      <c r="B50" s="31"/>
      <c r="C50" s="31"/>
      <c r="D50" s="30"/>
      <c r="E50" s="32"/>
      <c r="F50" s="33"/>
      <c r="G50" s="34"/>
      <c r="H50" s="35"/>
      <c r="I50" s="36">
        <f t="shared" si="0"/>
        <v>0</v>
      </c>
      <c r="K50" s="65"/>
    </row>
    <row r="51" spans="1:11" s="12" customFormat="1" ht="12.75" hidden="1" customHeight="1">
      <c r="A51" s="30"/>
      <c r="B51" s="31"/>
      <c r="C51" s="31"/>
      <c r="D51" s="30"/>
      <c r="E51" s="32"/>
      <c r="F51" s="33"/>
      <c r="G51" s="34"/>
      <c r="H51" s="35"/>
      <c r="I51" s="36">
        <f t="shared" si="0"/>
        <v>0</v>
      </c>
      <c r="K51" s="65"/>
    </row>
    <row r="52" spans="1:11" s="12" customFormat="1" ht="12.75" hidden="1" customHeight="1">
      <c r="A52" s="30"/>
      <c r="B52" s="31"/>
      <c r="C52" s="31"/>
      <c r="D52" s="30"/>
      <c r="E52" s="32"/>
      <c r="F52" s="33"/>
      <c r="G52" s="34"/>
      <c r="H52" s="35"/>
      <c r="I52" s="36">
        <f t="shared" si="0"/>
        <v>0</v>
      </c>
      <c r="K52" s="65"/>
    </row>
    <row r="53" spans="1:11" s="12" customFormat="1" ht="12.75" hidden="1" customHeight="1">
      <c r="A53" s="30"/>
      <c r="B53" s="31"/>
      <c r="C53" s="31"/>
      <c r="D53" s="30"/>
      <c r="E53" s="32"/>
      <c r="F53" s="33"/>
      <c r="G53" s="34"/>
      <c r="H53" s="35"/>
      <c r="I53" s="36">
        <f t="shared" si="0"/>
        <v>0</v>
      </c>
      <c r="K53" s="65"/>
    </row>
    <row r="54" spans="1:11" s="12" customFormat="1" ht="12.75" hidden="1" customHeight="1">
      <c r="A54" s="30"/>
      <c r="B54" s="31"/>
      <c r="C54" s="31"/>
      <c r="D54" s="30"/>
      <c r="E54" s="32"/>
      <c r="F54" s="33"/>
      <c r="G54" s="34"/>
      <c r="H54" s="35"/>
      <c r="I54" s="36">
        <f t="shared" si="0"/>
        <v>0</v>
      </c>
      <c r="K54" s="65"/>
    </row>
    <row r="55" spans="1:11" s="12" customFormat="1" ht="12.75" hidden="1" customHeight="1">
      <c r="A55" s="30"/>
      <c r="B55" s="31"/>
      <c r="C55" s="31"/>
      <c r="D55" s="30"/>
      <c r="E55" s="32"/>
      <c r="F55" s="33"/>
      <c r="G55" s="34"/>
      <c r="H55" s="35"/>
      <c r="I55" s="36">
        <f t="shared" si="0"/>
        <v>0</v>
      </c>
      <c r="K55" s="65"/>
    </row>
    <row r="56" spans="1:11" s="12" customFormat="1" ht="12.75" hidden="1" customHeight="1">
      <c r="A56" s="30"/>
      <c r="B56" s="31"/>
      <c r="C56" s="31"/>
      <c r="D56" s="30"/>
      <c r="E56" s="32"/>
      <c r="F56" s="33"/>
      <c r="G56" s="34"/>
      <c r="H56" s="35"/>
      <c r="I56" s="36">
        <f t="shared" si="0"/>
        <v>0</v>
      </c>
      <c r="K56" s="65"/>
    </row>
    <row r="57" spans="1:11" s="12" customFormat="1" ht="12.75" hidden="1" customHeight="1">
      <c r="A57" s="30"/>
      <c r="B57" s="31"/>
      <c r="C57" s="31"/>
      <c r="D57" s="30"/>
      <c r="E57" s="32"/>
      <c r="F57" s="33"/>
      <c r="G57" s="34"/>
      <c r="H57" s="35"/>
      <c r="I57" s="36">
        <f t="shared" si="0"/>
        <v>0</v>
      </c>
      <c r="K57" s="65"/>
    </row>
    <row r="58" spans="1:11" s="12" customFormat="1" ht="12.75" hidden="1" customHeight="1">
      <c r="A58" s="30"/>
      <c r="B58" s="31"/>
      <c r="C58" s="31"/>
      <c r="D58" s="30"/>
      <c r="E58" s="32"/>
      <c r="F58" s="33"/>
      <c r="G58" s="34"/>
      <c r="H58" s="35"/>
      <c r="I58" s="36">
        <f t="shared" si="0"/>
        <v>0</v>
      </c>
      <c r="K58" s="65"/>
    </row>
    <row r="59" spans="1:11" s="12" customFormat="1" ht="12.75" hidden="1" customHeight="1">
      <c r="A59" s="30"/>
      <c r="B59" s="31"/>
      <c r="C59" s="31"/>
      <c r="D59" s="30"/>
      <c r="E59" s="32"/>
      <c r="F59" s="33"/>
      <c r="G59" s="34"/>
      <c r="H59" s="35"/>
      <c r="I59" s="36">
        <f t="shared" si="0"/>
        <v>0</v>
      </c>
      <c r="K59" s="65"/>
    </row>
    <row r="60" spans="1:11" s="12" customFormat="1" ht="12.75" hidden="1" customHeight="1">
      <c r="A60" s="30"/>
      <c r="B60" s="31"/>
      <c r="C60" s="31"/>
      <c r="D60" s="30"/>
      <c r="E60" s="32"/>
      <c r="F60" s="33"/>
      <c r="G60" s="34"/>
      <c r="H60" s="35"/>
      <c r="I60" s="36">
        <f t="shared" si="0"/>
        <v>0</v>
      </c>
      <c r="K60" s="65"/>
    </row>
    <row r="61" spans="1:11" s="12" customFormat="1" ht="12.75" hidden="1" customHeight="1">
      <c r="A61" s="30"/>
      <c r="B61" s="31"/>
      <c r="C61" s="31"/>
      <c r="D61" s="30"/>
      <c r="E61" s="32"/>
      <c r="F61" s="33"/>
      <c r="G61" s="34"/>
      <c r="H61" s="35"/>
      <c r="I61" s="36">
        <f t="shared" si="0"/>
        <v>0</v>
      </c>
      <c r="K61" s="65"/>
    </row>
    <row r="62" spans="1:11" s="12" customFormat="1" ht="12.75" hidden="1" customHeight="1">
      <c r="A62" s="30"/>
      <c r="B62" s="31"/>
      <c r="C62" s="31"/>
      <c r="D62" s="30"/>
      <c r="E62" s="32"/>
      <c r="F62" s="33"/>
      <c r="G62" s="34"/>
      <c r="H62" s="35"/>
      <c r="I62" s="36">
        <f t="shared" si="0"/>
        <v>0</v>
      </c>
      <c r="K62" s="65"/>
    </row>
    <row r="63" spans="1:11" s="12" customFormat="1" ht="12.75" hidden="1" customHeight="1">
      <c r="A63" s="30"/>
      <c r="B63" s="31"/>
      <c r="C63" s="31"/>
      <c r="D63" s="30"/>
      <c r="E63" s="32"/>
      <c r="F63" s="33"/>
      <c r="G63" s="34"/>
      <c r="H63" s="35"/>
      <c r="I63" s="36">
        <f t="shared" si="0"/>
        <v>0</v>
      </c>
      <c r="K63" s="65"/>
    </row>
    <row r="64" spans="1:11" s="12" customFormat="1" ht="12.75" hidden="1" customHeight="1">
      <c r="A64" s="30"/>
      <c r="B64" s="31"/>
      <c r="C64" s="31"/>
      <c r="D64" s="30"/>
      <c r="E64" s="32"/>
      <c r="F64" s="33"/>
      <c r="G64" s="34"/>
      <c r="H64" s="35"/>
      <c r="I64" s="36">
        <f t="shared" si="0"/>
        <v>0</v>
      </c>
      <c r="K64" s="65"/>
    </row>
    <row r="65" spans="1:11" s="38" customFormat="1" ht="12.75" hidden="1" customHeight="1">
      <c r="A65" s="30"/>
      <c r="B65" s="31"/>
      <c r="C65" s="31"/>
      <c r="D65" s="30"/>
      <c r="E65" s="32"/>
      <c r="F65" s="33"/>
      <c r="G65" s="34"/>
      <c r="H65" s="35"/>
      <c r="I65" s="36">
        <f t="shared" si="0"/>
        <v>0</v>
      </c>
      <c r="K65" s="65"/>
    </row>
    <row r="66" spans="1:11" s="38" customFormat="1" ht="12.75" hidden="1" customHeight="1">
      <c r="A66" s="30"/>
      <c r="B66" s="31"/>
      <c r="C66" s="31"/>
      <c r="D66" s="30"/>
      <c r="E66" s="32"/>
      <c r="F66" s="33"/>
      <c r="G66" s="34"/>
      <c r="H66" s="35"/>
      <c r="I66" s="36">
        <f t="shared" si="0"/>
        <v>0</v>
      </c>
      <c r="K66" s="65"/>
    </row>
    <row r="67" spans="1:11" s="38" customFormat="1" ht="12.75" hidden="1" customHeight="1">
      <c r="A67" s="30"/>
      <c r="B67" s="31"/>
      <c r="C67" s="31"/>
      <c r="D67" s="30"/>
      <c r="E67" s="32"/>
      <c r="F67" s="33"/>
      <c r="G67" s="34"/>
      <c r="H67" s="35"/>
      <c r="I67" s="36">
        <f t="shared" si="0"/>
        <v>0</v>
      </c>
      <c r="K67" s="65"/>
    </row>
    <row r="68" spans="1:11" s="38" customFormat="1" ht="12.75" hidden="1" customHeight="1">
      <c r="A68" s="30"/>
      <c r="B68" s="31"/>
      <c r="C68" s="31"/>
      <c r="D68" s="30"/>
      <c r="E68" s="32"/>
      <c r="F68" s="33"/>
      <c r="G68" s="34"/>
      <c r="H68" s="35"/>
      <c r="I68" s="36">
        <f t="shared" si="0"/>
        <v>0</v>
      </c>
      <c r="K68" s="65"/>
    </row>
    <row r="69" spans="1:11" s="38" customFormat="1" ht="12.75" hidden="1" customHeight="1">
      <c r="A69" s="30"/>
      <c r="B69" s="31"/>
      <c r="C69" s="31"/>
      <c r="D69" s="30"/>
      <c r="E69" s="32"/>
      <c r="F69" s="33"/>
      <c r="G69" s="34"/>
      <c r="H69" s="35"/>
      <c r="I69" s="36">
        <f t="shared" si="0"/>
        <v>0</v>
      </c>
      <c r="K69" s="65"/>
    </row>
    <row r="70" spans="1:11" s="38" customFormat="1" ht="12.75" hidden="1" customHeight="1">
      <c r="A70" s="30"/>
      <c r="B70" s="31"/>
      <c r="C70" s="31"/>
      <c r="D70" s="30"/>
      <c r="E70" s="32"/>
      <c r="F70" s="33"/>
      <c r="G70" s="34"/>
      <c r="H70" s="35"/>
      <c r="I70" s="36">
        <f t="shared" si="0"/>
        <v>0</v>
      </c>
      <c r="K70" s="65"/>
    </row>
    <row r="71" spans="1:11" s="38" customFormat="1" ht="12.75" hidden="1" customHeight="1">
      <c r="A71" s="30"/>
      <c r="B71" s="31"/>
      <c r="C71" s="31"/>
      <c r="D71" s="30"/>
      <c r="E71" s="32"/>
      <c r="F71" s="33"/>
      <c r="G71" s="34"/>
      <c r="H71" s="35"/>
      <c r="I71" s="36">
        <f t="shared" si="0"/>
        <v>0</v>
      </c>
      <c r="K71" s="65"/>
    </row>
    <row r="72" spans="1:11" s="38" customFormat="1" ht="12.75" hidden="1" customHeight="1">
      <c r="A72" s="30"/>
      <c r="B72" s="31"/>
      <c r="C72" s="31"/>
      <c r="D72" s="30"/>
      <c r="E72" s="32"/>
      <c r="F72" s="33"/>
      <c r="G72" s="34"/>
      <c r="H72" s="35"/>
      <c r="I72" s="36">
        <f t="shared" si="0"/>
        <v>0</v>
      </c>
      <c r="K72" s="65"/>
    </row>
    <row r="73" spans="1:11" s="38" customFormat="1" ht="12.75" hidden="1" customHeight="1">
      <c r="A73" s="30"/>
      <c r="B73" s="31"/>
      <c r="C73" s="31"/>
      <c r="D73" s="30"/>
      <c r="E73" s="32"/>
      <c r="F73" s="33"/>
      <c r="G73" s="34"/>
      <c r="H73" s="35"/>
      <c r="I73" s="36">
        <f t="shared" si="0"/>
        <v>0</v>
      </c>
      <c r="K73" s="65"/>
    </row>
    <row r="74" spans="1:11" s="38" customFormat="1" ht="12.75" hidden="1" customHeight="1">
      <c r="A74" s="30"/>
      <c r="B74" s="31"/>
      <c r="C74" s="31"/>
      <c r="D74" s="30"/>
      <c r="E74" s="32"/>
      <c r="F74" s="33"/>
      <c r="G74" s="34"/>
      <c r="H74" s="35"/>
      <c r="I74" s="36">
        <f t="shared" si="0"/>
        <v>0</v>
      </c>
      <c r="K74" s="65"/>
    </row>
    <row r="75" spans="1:11" s="38" customFormat="1" ht="12.75" hidden="1" customHeight="1">
      <c r="A75" s="30"/>
      <c r="B75" s="31"/>
      <c r="C75" s="31"/>
      <c r="D75" s="30"/>
      <c r="E75" s="32"/>
      <c r="F75" s="33"/>
      <c r="G75" s="34"/>
      <c r="H75" s="35"/>
      <c r="I75" s="36">
        <f t="shared" si="0"/>
        <v>0</v>
      </c>
      <c r="K75" s="65"/>
    </row>
    <row r="76" spans="1:11" s="38" customFormat="1" ht="12.75" hidden="1" customHeight="1">
      <c r="A76" s="30"/>
      <c r="B76" s="31"/>
      <c r="C76" s="31"/>
      <c r="D76" s="30"/>
      <c r="E76" s="32"/>
      <c r="F76" s="33"/>
      <c r="G76" s="34"/>
      <c r="H76" s="35"/>
      <c r="I76" s="36">
        <f t="shared" si="0"/>
        <v>0</v>
      </c>
      <c r="K76" s="65"/>
    </row>
    <row r="77" spans="1:11" s="38" customFormat="1" ht="15" hidden="1" customHeight="1">
      <c r="A77" s="30"/>
      <c r="B77" s="31"/>
      <c r="C77" s="31"/>
      <c r="D77" s="30"/>
      <c r="E77" s="32"/>
      <c r="F77" s="33"/>
      <c r="G77" s="34"/>
      <c r="H77" s="35"/>
      <c r="I77" s="36">
        <f t="shared" si="0"/>
        <v>0</v>
      </c>
      <c r="K77" s="65"/>
    </row>
    <row r="78" spans="1:11" s="38" customFormat="1" ht="15" hidden="1" customHeight="1">
      <c r="A78" s="30"/>
      <c r="B78" s="31"/>
      <c r="C78" s="31"/>
      <c r="D78" s="30"/>
      <c r="E78" s="32"/>
      <c r="F78" s="33"/>
      <c r="G78" s="34"/>
      <c r="H78" s="35"/>
      <c r="I78" s="36">
        <f t="shared" si="0"/>
        <v>0</v>
      </c>
      <c r="K78" s="65"/>
    </row>
    <row r="79" spans="1:11" s="38" customFormat="1" ht="15" hidden="1" customHeight="1">
      <c r="A79" s="30"/>
      <c r="B79" s="31"/>
      <c r="C79" s="31"/>
      <c r="D79" s="30"/>
      <c r="E79" s="32"/>
      <c r="F79" s="33"/>
      <c r="G79" s="34"/>
      <c r="H79" s="35"/>
      <c r="I79" s="36">
        <f t="shared" si="0"/>
        <v>0</v>
      </c>
      <c r="K79" s="65"/>
    </row>
    <row r="80" spans="1:11" s="38" customFormat="1" ht="15" hidden="1" customHeight="1">
      <c r="A80" s="30"/>
      <c r="B80" s="31"/>
      <c r="C80" s="31"/>
      <c r="D80" s="30"/>
      <c r="E80" s="32"/>
      <c r="F80" s="33"/>
      <c r="G80" s="34"/>
      <c r="H80" s="35"/>
      <c r="I80" s="36">
        <f t="shared" si="0"/>
        <v>0</v>
      </c>
      <c r="K80" s="65"/>
    </row>
    <row r="81" spans="1:11" s="38" customFormat="1" ht="15" hidden="1" customHeight="1">
      <c r="A81" s="30"/>
      <c r="B81" s="31"/>
      <c r="C81" s="31"/>
      <c r="D81" s="30"/>
      <c r="E81" s="32"/>
      <c r="F81" s="33"/>
      <c r="G81" s="34"/>
      <c r="H81" s="35"/>
      <c r="I81" s="36">
        <f t="shared" si="0"/>
        <v>0</v>
      </c>
      <c r="K81" s="65"/>
    </row>
    <row r="82" spans="1:11" s="38" customFormat="1" ht="15" hidden="1" customHeight="1">
      <c r="A82" s="30"/>
      <c r="B82" s="31"/>
      <c r="C82" s="31"/>
      <c r="D82" s="30"/>
      <c r="E82" s="32"/>
      <c r="F82" s="33"/>
      <c r="G82" s="34"/>
      <c r="H82" s="35"/>
      <c r="I82" s="36">
        <f t="shared" ref="I82:I100" si="1">H82*E82*(1-G82)</f>
        <v>0</v>
      </c>
      <c r="K82" s="65"/>
    </row>
    <row r="83" spans="1:11" s="38" customFormat="1" ht="15" hidden="1" customHeight="1">
      <c r="A83" s="30"/>
      <c r="B83" s="31"/>
      <c r="C83" s="31"/>
      <c r="D83" s="30"/>
      <c r="E83" s="32"/>
      <c r="F83" s="33"/>
      <c r="G83" s="34"/>
      <c r="H83" s="35"/>
      <c r="I83" s="36">
        <f t="shared" si="1"/>
        <v>0</v>
      </c>
      <c r="K83" s="65"/>
    </row>
    <row r="84" spans="1:11" s="38" customFormat="1" ht="15" hidden="1" customHeight="1">
      <c r="A84" s="30"/>
      <c r="B84" s="31"/>
      <c r="C84" s="31"/>
      <c r="D84" s="30"/>
      <c r="E84" s="32"/>
      <c r="F84" s="33"/>
      <c r="G84" s="34"/>
      <c r="H84" s="35"/>
      <c r="I84" s="36">
        <f t="shared" si="1"/>
        <v>0</v>
      </c>
      <c r="K84" s="65"/>
    </row>
    <row r="85" spans="1:11" s="38" customFormat="1" ht="15" hidden="1" customHeight="1">
      <c r="A85" s="30"/>
      <c r="B85" s="31"/>
      <c r="C85" s="31"/>
      <c r="D85" s="30"/>
      <c r="E85" s="32"/>
      <c r="F85" s="33"/>
      <c r="G85" s="34"/>
      <c r="H85" s="35"/>
      <c r="I85" s="36">
        <f t="shared" si="1"/>
        <v>0</v>
      </c>
      <c r="K85" s="65"/>
    </row>
    <row r="86" spans="1:11" s="38" customFormat="1" ht="15" hidden="1" customHeight="1">
      <c r="A86" s="30"/>
      <c r="B86" s="31"/>
      <c r="C86" s="31"/>
      <c r="D86" s="30"/>
      <c r="E86" s="32"/>
      <c r="F86" s="33"/>
      <c r="G86" s="34"/>
      <c r="H86" s="35"/>
      <c r="I86" s="36">
        <f t="shared" si="1"/>
        <v>0</v>
      </c>
      <c r="K86" s="65"/>
    </row>
    <row r="87" spans="1:11" s="38" customFormat="1" ht="15" hidden="1" customHeight="1">
      <c r="A87" s="30"/>
      <c r="B87" s="31"/>
      <c r="C87" s="31"/>
      <c r="D87" s="30"/>
      <c r="E87" s="32"/>
      <c r="F87" s="33"/>
      <c r="G87" s="34"/>
      <c r="H87" s="35"/>
      <c r="I87" s="36">
        <f t="shared" si="1"/>
        <v>0</v>
      </c>
      <c r="K87" s="65"/>
    </row>
    <row r="88" spans="1:11" ht="15" hidden="1" customHeight="1">
      <c r="A88" s="30"/>
      <c r="B88" s="31"/>
      <c r="C88" s="31"/>
      <c r="D88" s="30"/>
      <c r="E88" s="32"/>
      <c r="F88" s="33"/>
      <c r="G88" s="34"/>
      <c r="H88" s="35"/>
      <c r="I88" s="36">
        <f t="shared" si="1"/>
        <v>0</v>
      </c>
      <c r="K88" s="65"/>
    </row>
    <row r="89" spans="1:11" ht="15" hidden="1" customHeight="1">
      <c r="A89" s="30"/>
      <c r="B89" s="31"/>
      <c r="C89" s="31"/>
      <c r="D89" s="30"/>
      <c r="E89" s="32"/>
      <c r="F89" s="33"/>
      <c r="G89" s="34"/>
      <c r="H89" s="35"/>
      <c r="I89" s="36">
        <f t="shared" si="1"/>
        <v>0</v>
      </c>
      <c r="K89" s="65"/>
    </row>
    <row r="90" spans="1:11" ht="15" hidden="1" customHeight="1">
      <c r="A90" s="30"/>
      <c r="B90" s="31"/>
      <c r="C90" s="31"/>
      <c r="D90" s="30"/>
      <c r="E90" s="32"/>
      <c r="F90" s="33"/>
      <c r="G90" s="34"/>
      <c r="H90" s="35"/>
      <c r="I90" s="36">
        <f t="shared" si="1"/>
        <v>0</v>
      </c>
      <c r="K90" s="65"/>
    </row>
    <row r="91" spans="1:11" ht="15" hidden="1" customHeight="1">
      <c r="A91" s="30"/>
      <c r="B91" s="31"/>
      <c r="C91" s="31"/>
      <c r="D91" s="30"/>
      <c r="E91" s="32"/>
      <c r="F91" s="33"/>
      <c r="G91" s="34"/>
      <c r="H91" s="35"/>
      <c r="I91" s="36">
        <f t="shared" si="1"/>
        <v>0</v>
      </c>
      <c r="K91" s="65"/>
    </row>
    <row r="92" spans="1:11" ht="15" hidden="1" customHeight="1">
      <c r="A92" s="30"/>
      <c r="B92" s="31"/>
      <c r="C92" s="31"/>
      <c r="D92" s="30"/>
      <c r="E92" s="32"/>
      <c r="F92" s="33"/>
      <c r="G92" s="34"/>
      <c r="H92" s="35"/>
      <c r="I92" s="36">
        <f t="shared" si="1"/>
        <v>0</v>
      </c>
      <c r="K92" s="65"/>
    </row>
    <row r="93" spans="1:11" ht="15" hidden="1" customHeight="1">
      <c r="A93" s="30"/>
      <c r="B93" s="31"/>
      <c r="C93" s="31"/>
      <c r="D93" s="30"/>
      <c r="E93" s="32"/>
      <c r="F93" s="33"/>
      <c r="G93" s="34"/>
      <c r="H93" s="35"/>
      <c r="I93" s="36">
        <f t="shared" si="1"/>
        <v>0</v>
      </c>
      <c r="K93" s="65"/>
    </row>
    <row r="94" spans="1:11" ht="15" hidden="1" customHeight="1">
      <c r="A94" s="30"/>
      <c r="B94" s="31"/>
      <c r="C94" s="31"/>
      <c r="D94" s="30"/>
      <c r="E94" s="32"/>
      <c r="F94" s="33"/>
      <c r="G94" s="34"/>
      <c r="H94" s="35"/>
      <c r="I94" s="36">
        <f t="shared" si="1"/>
        <v>0</v>
      </c>
      <c r="K94" s="65"/>
    </row>
    <row r="95" spans="1:11" ht="15" hidden="1" customHeight="1">
      <c r="A95" s="30"/>
      <c r="B95" s="31"/>
      <c r="C95" s="31"/>
      <c r="D95" s="30"/>
      <c r="E95" s="32"/>
      <c r="F95" s="33"/>
      <c r="G95" s="34"/>
      <c r="H95" s="35"/>
      <c r="I95" s="36">
        <f t="shared" si="1"/>
        <v>0</v>
      </c>
      <c r="K95" s="65"/>
    </row>
    <row r="96" spans="1:11" ht="15" hidden="1" customHeight="1">
      <c r="A96" s="30"/>
      <c r="B96" s="31"/>
      <c r="C96" s="31"/>
      <c r="D96" s="30"/>
      <c r="E96" s="32"/>
      <c r="F96" s="33"/>
      <c r="G96" s="34"/>
      <c r="H96" s="35"/>
      <c r="I96" s="36">
        <f t="shared" si="1"/>
        <v>0</v>
      </c>
      <c r="K96" s="65"/>
    </row>
    <row r="97" spans="1:11" ht="15" hidden="1" customHeight="1">
      <c r="A97" s="30"/>
      <c r="B97" s="31"/>
      <c r="C97" s="31"/>
      <c r="D97" s="30"/>
      <c r="E97" s="32"/>
      <c r="F97" s="33"/>
      <c r="G97" s="34"/>
      <c r="H97" s="35"/>
      <c r="I97" s="36">
        <f t="shared" si="1"/>
        <v>0</v>
      </c>
      <c r="K97" s="65"/>
    </row>
    <row r="98" spans="1:11" ht="15" hidden="1" customHeight="1">
      <c r="A98" s="30"/>
      <c r="B98" s="31"/>
      <c r="C98" s="31"/>
      <c r="D98" s="30"/>
      <c r="E98" s="32"/>
      <c r="F98" s="33"/>
      <c r="G98" s="34"/>
      <c r="H98" s="35"/>
      <c r="I98" s="36">
        <f t="shared" si="1"/>
        <v>0</v>
      </c>
      <c r="K98" s="65"/>
    </row>
    <row r="99" spans="1:11" ht="15" hidden="1" customHeight="1">
      <c r="A99" s="30"/>
      <c r="B99" s="31"/>
      <c r="C99" s="31"/>
      <c r="D99" s="30"/>
      <c r="E99" s="32"/>
      <c r="F99" s="33"/>
      <c r="G99" s="34"/>
      <c r="H99" s="35"/>
      <c r="I99" s="36">
        <f t="shared" si="1"/>
        <v>0</v>
      </c>
      <c r="K99" s="65"/>
    </row>
    <row r="100" spans="1:11" ht="15" hidden="1" customHeight="1">
      <c r="A100" s="30"/>
      <c r="B100" s="31"/>
      <c r="C100" s="31"/>
      <c r="D100" s="30"/>
      <c r="E100" s="32"/>
      <c r="F100" s="33"/>
      <c r="G100" s="34"/>
      <c r="H100" s="35"/>
      <c r="I100" s="36">
        <f t="shared" si="1"/>
        <v>0</v>
      </c>
      <c r="K100" s="65"/>
    </row>
    <row r="101" spans="1:11" ht="15" hidden="1" customHeight="1">
      <c r="A101" s="106" t="s">
        <v>65</v>
      </c>
      <c r="K101" s="65"/>
    </row>
    <row r="102" spans="1:11" ht="15" customHeight="1">
      <c r="K102" s="65"/>
    </row>
    <row r="103" spans="1:11" ht="15" customHeight="1">
      <c r="A103" s="233" t="s">
        <v>68</v>
      </c>
      <c r="B103" s="233"/>
      <c r="C103" s="233"/>
      <c r="D103" s="233"/>
      <c r="E103" s="233"/>
      <c r="F103" s="233"/>
      <c r="G103" s="233"/>
      <c r="H103" s="233"/>
      <c r="I103" s="233"/>
      <c r="K103" s="65"/>
    </row>
    <row r="104" spans="1:11">
      <c r="A104" s="233"/>
      <c r="B104" s="233"/>
      <c r="C104" s="233"/>
      <c r="D104" s="233"/>
      <c r="E104" s="233"/>
      <c r="F104" s="233"/>
      <c r="G104" s="233"/>
      <c r="H104" s="233"/>
      <c r="I104" s="233"/>
    </row>
    <row r="105" spans="1:11">
      <c r="A105" s="233"/>
      <c r="B105" s="233"/>
      <c r="C105" s="233"/>
      <c r="D105" s="233"/>
      <c r="E105" s="233"/>
      <c r="F105" s="233"/>
      <c r="G105" s="233"/>
      <c r="H105" s="233"/>
      <c r="I105" s="233"/>
    </row>
    <row r="106" spans="1:11">
      <c r="A106" s="233"/>
      <c r="B106" s="233"/>
      <c r="C106" s="233"/>
      <c r="D106" s="233"/>
      <c r="E106" s="233"/>
      <c r="F106" s="233"/>
      <c r="G106" s="233"/>
      <c r="H106" s="233"/>
      <c r="I106" s="233"/>
    </row>
    <row r="107" spans="1:11">
      <c r="A107" s="233"/>
      <c r="B107" s="233"/>
      <c r="C107" s="233"/>
      <c r="D107" s="233"/>
      <c r="E107" s="233"/>
      <c r="F107" s="233"/>
      <c r="G107" s="233"/>
      <c r="H107" s="233"/>
      <c r="I107" s="233"/>
    </row>
    <row r="108" spans="1:11">
      <c r="A108" s="233"/>
      <c r="B108" s="233"/>
      <c r="C108" s="233"/>
      <c r="D108" s="233"/>
      <c r="E108" s="233"/>
      <c r="F108" s="233"/>
      <c r="G108" s="233"/>
      <c r="H108" s="233"/>
      <c r="I108" s="233"/>
    </row>
    <row r="109" spans="1:11">
      <c r="A109" s="233"/>
      <c r="B109" s="233"/>
      <c r="C109" s="233"/>
      <c r="D109" s="233"/>
      <c r="E109" s="233"/>
      <c r="F109" s="233"/>
      <c r="G109" s="233"/>
      <c r="H109" s="233"/>
      <c r="I109" s="233"/>
    </row>
    <row r="110" spans="1:11">
      <c r="A110" s="233"/>
      <c r="B110" s="233"/>
      <c r="C110" s="233"/>
      <c r="D110" s="233"/>
      <c r="E110" s="233"/>
      <c r="F110" s="233"/>
      <c r="G110" s="233"/>
      <c r="H110" s="233"/>
      <c r="I110" s="233"/>
    </row>
    <row r="111" spans="1:11">
      <c r="A111" s="233"/>
      <c r="B111" s="233"/>
      <c r="C111" s="233"/>
      <c r="D111" s="233"/>
      <c r="E111" s="233"/>
      <c r="F111" s="233"/>
      <c r="G111" s="233"/>
      <c r="H111" s="233"/>
      <c r="I111" s="233"/>
    </row>
  </sheetData>
  <sheetProtection formatCells="0" formatRows="0" insertRows="0" deleteRows="0"/>
  <mergeCells count="11">
    <mergeCell ref="A103:I111"/>
    <mergeCell ref="A8:B8"/>
    <mergeCell ref="K23:K35"/>
    <mergeCell ref="A1:I2"/>
    <mergeCell ref="A3:B3"/>
    <mergeCell ref="A4:B4"/>
    <mergeCell ref="A5:B5"/>
    <mergeCell ref="A6:B6"/>
    <mergeCell ref="A7:B7"/>
    <mergeCell ref="B13:C13"/>
    <mergeCell ref="B14:C14"/>
  </mergeCells>
  <phoneticPr fontId="23" type="noConversion"/>
  <conditionalFormatting sqref="A17:I100">
    <cfRule type="notContainsBlanks" dxfId="1" priority="2">
      <formula>LEN(TRIM(A17))&gt;0</formula>
    </cfRule>
  </conditionalFormatting>
  <conditionalFormatting sqref="A17:A102 A112:A1048576">
    <cfRule type="duplicateValues" dxfId="0" priority="10"/>
  </conditionalFormatting>
  <hyperlinks>
    <hyperlink ref="A7" r:id="rId1" xr:uid="{7D19A1F5-59F3-4E42-A863-B95664965CED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6C72-2FF8-449A-BD50-94BA54DA162F}">
  <sheetPr>
    <pageSetUpPr fitToPage="1"/>
  </sheetPr>
  <dimension ref="A1:K22"/>
  <sheetViews>
    <sheetView view="pageBreakPreview" zoomScale="60" zoomScaleNormal="100" workbookViewId="0">
      <selection activeCell="J28" sqref="J28"/>
    </sheetView>
  </sheetViews>
  <sheetFormatPr defaultColWidth="7.109375" defaultRowHeight="15"/>
  <cols>
    <col min="1" max="1" width="11.33203125" style="120" customWidth="1"/>
    <col min="2" max="2" width="11" style="121" bestFit="1" customWidth="1"/>
    <col min="3" max="3" width="14.5546875" style="121" customWidth="1"/>
    <col min="4" max="4" width="7.5546875" style="122" bestFit="1" customWidth="1"/>
    <col min="5" max="5" width="7.109375" style="136"/>
    <col min="6" max="6" width="5.44140625" style="136" bestFit="1" customWidth="1"/>
    <col min="7" max="7" width="6.33203125" style="136" bestFit="1" customWidth="1"/>
    <col min="8" max="8" width="8.109375" style="120" bestFit="1" customWidth="1"/>
    <col min="9" max="9" width="8.77734375" style="120" customWidth="1"/>
    <col min="10" max="10" width="19.44140625" style="122" customWidth="1"/>
    <col min="11" max="11" width="14.109375" style="123" customWidth="1"/>
    <col min="12" max="16384" width="7.109375" style="123"/>
  </cols>
  <sheetData>
    <row r="1" spans="1:11">
      <c r="C1" s="283" t="s">
        <v>157</v>
      </c>
      <c r="D1" s="284"/>
      <c r="E1" s="284"/>
      <c r="F1" s="284"/>
      <c r="G1" s="284"/>
      <c r="H1" s="284"/>
      <c r="I1" s="284"/>
    </row>
    <row r="2" spans="1:11">
      <c r="C2" s="284"/>
      <c r="D2" s="284"/>
      <c r="E2" s="284"/>
      <c r="F2" s="284"/>
      <c r="G2" s="284"/>
      <c r="H2" s="284"/>
      <c r="I2" s="284"/>
    </row>
    <row r="3" spans="1:11">
      <c r="C3" s="284"/>
      <c r="D3" s="284"/>
      <c r="E3" s="284"/>
      <c r="F3" s="284"/>
      <c r="G3" s="284"/>
      <c r="H3" s="284"/>
      <c r="I3" s="284"/>
    </row>
    <row r="4" spans="1:11">
      <c r="C4" s="284"/>
      <c r="D4" s="284"/>
      <c r="E4" s="284"/>
      <c r="F4" s="284"/>
      <c r="G4" s="284"/>
      <c r="H4" s="284"/>
      <c r="I4" s="284"/>
    </row>
    <row r="5" spans="1:11" ht="15" customHeight="1">
      <c r="C5" s="284"/>
      <c r="D5" s="284"/>
      <c r="E5" s="284"/>
      <c r="F5" s="284"/>
      <c r="G5" s="284"/>
      <c r="H5" s="284"/>
      <c r="I5" s="284"/>
    </row>
    <row r="6" spans="1:11" ht="15" customHeight="1">
      <c r="C6" s="284"/>
      <c r="D6" s="284"/>
      <c r="E6" s="284"/>
      <c r="F6" s="284"/>
      <c r="G6" s="284"/>
      <c r="H6" s="284"/>
      <c r="I6" s="284"/>
    </row>
    <row r="9" spans="1:11" ht="12" customHeight="1">
      <c r="A9" s="285"/>
      <c r="B9" s="286"/>
      <c r="C9" s="286"/>
      <c r="D9" s="286"/>
      <c r="E9" s="286"/>
      <c r="F9" s="286"/>
      <c r="G9" s="286"/>
      <c r="H9" s="286"/>
      <c r="I9" s="286"/>
      <c r="J9" s="286"/>
    </row>
    <row r="10" spans="1:11" s="122" customFormat="1" ht="60">
      <c r="A10" s="124" t="s">
        <v>158</v>
      </c>
      <c r="B10" s="125" t="s">
        <v>59</v>
      </c>
      <c r="C10" s="124" t="s">
        <v>159</v>
      </c>
      <c r="D10" s="126" t="s">
        <v>160</v>
      </c>
      <c r="E10" s="126" t="s">
        <v>161</v>
      </c>
      <c r="F10" s="126" t="s">
        <v>162</v>
      </c>
      <c r="G10" s="126" t="s">
        <v>163</v>
      </c>
      <c r="H10" s="124" t="s">
        <v>164</v>
      </c>
      <c r="I10" s="124" t="s">
        <v>165</v>
      </c>
      <c r="J10" s="287" t="s">
        <v>166</v>
      </c>
      <c r="K10" s="288"/>
    </row>
    <row r="11" spans="1:11" s="122" customFormat="1">
      <c r="A11" s="127"/>
      <c r="B11" s="128">
        <v>602507447380</v>
      </c>
      <c r="C11" s="129" t="s">
        <v>167</v>
      </c>
      <c r="D11" s="130">
        <v>11.99</v>
      </c>
      <c r="E11" s="131">
        <v>5</v>
      </c>
      <c r="F11" s="132">
        <v>7.19</v>
      </c>
      <c r="G11" s="132">
        <v>4.1900000000000004</v>
      </c>
      <c r="H11" s="127"/>
      <c r="I11" s="127"/>
      <c r="J11" s="289"/>
      <c r="K11" s="290"/>
    </row>
    <row r="12" spans="1:11" s="122" customFormat="1" ht="42.75" customHeight="1">
      <c r="A12" s="127"/>
      <c r="B12" s="133" t="s">
        <v>168</v>
      </c>
      <c r="C12" s="134" t="s">
        <v>169</v>
      </c>
      <c r="D12" s="131">
        <v>13.99</v>
      </c>
      <c r="E12" s="131">
        <v>5</v>
      </c>
      <c r="F12" s="135">
        <v>8.39</v>
      </c>
      <c r="G12" s="135">
        <v>5.39</v>
      </c>
      <c r="H12" s="127"/>
      <c r="I12" s="127"/>
      <c r="J12" s="289" t="s">
        <v>170</v>
      </c>
      <c r="K12" s="290"/>
    </row>
    <row r="14" spans="1:11" ht="15.75" thickBot="1">
      <c r="H14" s="136" t="s">
        <v>4</v>
      </c>
      <c r="I14" s="137">
        <f>SUM(I11:I13)</f>
        <v>0</v>
      </c>
    </row>
    <row r="15" spans="1:11" ht="15.75" thickTop="1">
      <c r="H15" s="138"/>
    </row>
    <row r="16" spans="1:11" ht="15.75" thickBot="1">
      <c r="A16" s="139" t="s">
        <v>171</v>
      </c>
      <c r="B16" s="280"/>
      <c r="C16" s="281"/>
      <c r="D16" s="281"/>
      <c r="E16" s="281"/>
      <c r="F16" s="281"/>
      <c r="G16" s="282"/>
    </row>
    <row r="17" spans="1:11" ht="15.75">
      <c r="A17" s="140" t="s">
        <v>172</v>
      </c>
      <c r="B17" s="280"/>
      <c r="C17" s="281"/>
      <c r="D17" s="281"/>
      <c r="E17" s="281"/>
      <c r="F17" s="281"/>
      <c r="G17" s="282"/>
      <c r="J17" s="141" t="s">
        <v>173</v>
      </c>
      <c r="K17" s="142"/>
    </row>
    <row r="18" spans="1:11" ht="15.75">
      <c r="A18" s="143" t="s">
        <v>174</v>
      </c>
      <c r="B18" s="280"/>
      <c r="C18" s="281"/>
      <c r="D18" s="281"/>
      <c r="E18" s="281"/>
      <c r="F18" s="281"/>
      <c r="G18" s="282"/>
      <c r="J18" s="144" t="s">
        <v>175</v>
      </c>
      <c r="K18" s="145"/>
    </row>
    <row r="19" spans="1:11">
      <c r="A19" s="139" t="s">
        <v>13</v>
      </c>
      <c r="B19" s="280"/>
      <c r="C19" s="281"/>
      <c r="D19" s="281"/>
      <c r="E19" s="281"/>
      <c r="F19" s="281"/>
      <c r="G19" s="282"/>
      <c r="J19" s="146" t="s">
        <v>176</v>
      </c>
      <c r="K19" s="147"/>
    </row>
    <row r="20" spans="1:11" ht="15.75" thickBot="1">
      <c r="A20" s="139" t="s">
        <v>13</v>
      </c>
      <c r="B20" s="291"/>
      <c r="C20" s="292"/>
      <c r="D20" s="292"/>
      <c r="E20" s="292"/>
      <c r="F20" s="292"/>
      <c r="G20" s="293"/>
      <c r="J20" s="148" t="s">
        <v>177</v>
      </c>
      <c r="K20" s="149"/>
    </row>
    <row r="21" spans="1:11">
      <c r="A21" s="139" t="s">
        <v>178</v>
      </c>
      <c r="B21" s="280"/>
      <c r="C21" s="281"/>
      <c r="D21" s="150" t="s">
        <v>179</v>
      </c>
      <c r="E21" s="294" t="s">
        <v>180</v>
      </c>
      <c r="F21" s="295"/>
      <c r="G21" s="296"/>
      <c r="J21" s="151"/>
      <c r="K21" s="151"/>
    </row>
    <row r="22" spans="1:11">
      <c r="J22" s="152"/>
      <c r="K22" s="152"/>
    </row>
  </sheetData>
  <mergeCells count="12">
    <mergeCell ref="B17:G17"/>
    <mergeCell ref="B18:G18"/>
    <mergeCell ref="B19:G19"/>
    <mergeCell ref="B20:G20"/>
    <mergeCell ref="B21:C21"/>
    <mergeCell ref="E21:G21"/>
    <mergeCell ref="B16:G16"/>
    <mergeCell ref="C1:I6"/>
    <mergeCell ref="A9:J9"/>
    <mergeCell ref="J10:K10"/>
    <mergeCell ref="J11:K11"/>
    <mergeCell ref="J12:K12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B&amp;H</vt:lpstr>
      <vt:lpstr>Burton &amp; Burton</vt:lpstr>
      <vt:lpstr>Capitol</vt:lpstr>
      <vt:lpstr>Christian Art Gifts</vt:lpstr>
      <vt:lpstr>Creative Brands</vt:lpstr>
      <vt:lpstr>HCCP</vt:lpstr>
      <vt:lpstr>IVP</vt:lpstr>
      <vt:lpstr>Moody</vt:lpstr>
      <vt:lpstr>Capitol Post Sale Credit Form</vt:lpstr>
      <vt:lpstr>'B&amp;H'!Print_Area</vt:lpstr>
      <vt:lpstr>'Burton &amp; Burton'!Print_Area</vt:lpstr>
      <vt:lpstr>Capitol!Print_Area</vt:lpstr>
      <vt:lpstr>'Capitol Post Sale Credit Form'!Print_Area</vt:lpstr>
      <vt:lpstr>'Christian Art Gifts'!Print_Area</vt:lpstr>
      <vt:lpstr>'Creative Brands'!Print_Area</vt:lpstr>
      <vt:lpstr>HCCP!Print_Area</vt:lpstr>
      <vt:lpstr>IVP!Print_Area</vt:lpstr>
      <vt:lpstr>Moody!Print_Area</vt:lpstr>
      <vt:lpstr>'B&amp;H'!Print_Titles</vt:lpstr>
      <vt:lpstr>'Burton &amp; Burton'!Print_Titles</vt:lpstr>
      <vt:lpstr>Capitol!Print_Titles</vt:lpstr>
      <vt:lpstr>'Christian Art Gifts'!Print_Titles</vt:lpstr>
      <vt:lpstr>'Creative Brands'!Print_Titles</vt:lpstr>
      <vt:lpstr>HCCP!Print_Titles</vt:lpstr>
      <vt:lpstr>IVP!Print_Titles</vt:lpstr>
      <vt:lpstr>Moody!Print_Titles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Clark</dc:creator>
  <cp:lastModifiedBy>Brooke Koroknay</cp:lastModifiedBy>
  <cp:lastPrinted>2022-08-03T17:57:58Z</cp:lastPrinted>
  <dcterms:created xsi:type="dcterms:W3CDTF">2022-05-04T18:42:41Z</dcterms:created>
  <dcterms:modified xsi:type="dcterms:W3CDTF">2022-08-03T18:06:50Z</dcterms:modified>
</cp:coreProperties>
</file>